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6270" windowWidth="18915" windowHeight="5700"/>
  </bookViews>
  <sheets>
    <sheet name="Demographics" sheetId="11" r:id="rId1"/>
    <sheet name="Learning" sheetId="12" r:id="rId2"/>
    <sheet name="Health and Wellbeing" sheetId="13" r:id="rId3"/>
    <sheet name="Caring for Children" sheetId="14" r:id="rId4"/>
    <sheet name="Caring for Adults" sheetId="15" r:id="rId5"/>
    <sheet name="Employment" sheetId="16" r:id="rId6"/>
    <sheet name="Households" sheetId="17" r:id="rId7"/>
    <sheet name="Crime" sheetId="18" r:id="rId8"/>
    <sheet name="Other" sheetId="19" r:id="rId9"/>
  </sheets>
  <definedNames>
    <definedName name="_xlnm.Print_Titles" localSheetId="4">'Caring for Adults'!#REF!</definedName>
    <definedName name="_xlnm.Print_Titles" localSheetId="3">'Caring for Children'!#REF!</definedName>
    <definedName name="_xlnm.Print_Titles" localSheetId="7">Crime!#REF!</definedName>
    <definedName name="_xlnm.Print_Titles" localSheetId="5">Employment!#REF!</definedName>
    <definedName name="_xlnm.Print_Titles" localSheetId="2">'Health and Wellbeing'!#REF!</definedName>
    <definedName name="_xlnm.Print_Titles" localSheetId="6">Households!#REF!</definedName>
    <definedName name="_xlnm.Print_Titles" localSheetId="1">Learning!#REF!</definedName>
    <definedName name="_xlnm.Print_Titles" localSheetId="8">Other!#REF!</definedName>
  </definedNames>
  <calcPr calcId="145621"/>
</workbook>
</file>

<file path=xl/calcChain.xml><?xml version="1.0" encoding="utf-8"?>
<calcChain xmlns="http://schemas.openxmlformats.org/spreadsheetml/2006/main">
  <c r="V6" i="11" l="1"/>
  <c r="V5" i="11"/>
  <c r="V4" i="11"/>
  <c r="U5" i="11"/>
  <c r="U6" i="11"/>
  <c r="U4" i="11"/>
  <c r="BJ6" i="11" l="1"/>
  <c r="BK6" i="11" s="1"/>
  <c r="BE6" i="11"/>
  <c r="BF6" i="11" s="1"/>
  <c r="BD6" i="11"/>
  <c r="N6" i="11"/>
  <c r="L6" i="11"/>
  <c r="J6" i="11"/>
  <c r="H6" i="11"/>
  <c r="F6" i="11"/>
  <c r="D6" i="11"/>
  <c r="N5" i="11"/>
  <c r="L5" i="11"/>
  <c r="J5" i="11"/>
  <c r="H5" i="11"/>
  <c r="F5" i="11"/>
  <c r="D5" i="11"/>
  <c r="N4" i="11"/>
  <c r="L4" i="11"/>
  <c r="J4" i="11"/>
  <c r="H4" i="11"/>
  <c r="F4" i="11"/>
  <c r="D4" i="11"/>
</calcChain>
</file>

<file path=xl/sharedStrings.xml><?xml version="1.0" encoding="utf-8"?>
<sst xmlns="http://schemas.openxmlformats.org/spreadsheetml/2006/main" count="576" uniqueCount="353">
  <si>
    <t>Overall Population</t>
  </si>
  <si>
    <t>Main Language is not English</t>
  </si>
  <si>
    <t>Page</t>
  </si>
  <si>
    <t>Age Profile and % of Total Population</t>
  </si>
  <si>
    <t>Indicator</t>
  </si>
  <si>
    <t>Residents Living Alone and Aged 65+ Years</t>
  </si>
  <si>
    <t>Country of Birth</t>
  </si>
  <si>
    <t>Excess Winter Deaths Index</t>
  </si>
  <si>
    <t>ENGLAND</t>
  </si>
  <si>
    <t>YORKSHIRE &amp; HUMBER</t>
  </si>
  <si>
    <t>BARNSLEY</t>
  </si>
  <si>
    <t>No people in household have English as a main language (English or Welsh in Wales) - 2011 Census, ONS</t>
  </si>
  <si>
    <t>Detail</t>
  </si>
  <si>
    <t>White British</t>
  </si>
  <si>
    <t>Mixed/multiple ethnic groups</t>
  </si>
  <si>
    <t>Indices of Multiple Deprivation 2015</t>
  </si>
  <si>
    <t>% of Pupils Achieving the Expected Standard in the Phonics Screening Check at the End of Year 1</t>
  </si>
  <si>
    <t>% of Pupils Achieving a Good Level of Development</t>
  </si>
  <si>
    <t>% of Key Stage 1 Pupils Achieving the Expected Standard</t>
  </si>
  <si>
    <t>% of Key Stage 2 Pupils Achieving the Expected Standard in Reading, Writing and Maths Combined</t>
  </si>
  <si>
    <t>Average Attainment 8 Score at the End of Key Stage 4</t>
  </si>
  <si>
    <t>Average Progress 8 Score at the End of Key Stage 4</t>
  </si>
  <si>
    <t>Primary</t>
  </si>
  <si>
    <t>Secondary</t>
  </si>
  <si>
    <t>2014-2016</t>
  </si>
  <si>
    <t>2012-2013</t>
  </si>
  <si>
    <t>2013-2014</t>
  </si>
  <si>
    <t>2014-2015</t>
  </si>
  <si>
    <t>2015-2016</t>
  </si>
  <si>
    <t>2016-2017</t>
  </si>
  <si>
    <t>%</t>
  </si>
  <si>
    <t>Band A %</t>
  </si>
  <si>
    <t>Band B %</t>
  </si>
  <si>
    <t>Band C %</t>
  </si>
  <si>
    <t>Band D %</t>
  </si>
  <si>
    <t>Band E %</t>
  </si>
  <si>
    <t>Band F %</t>
  </si>
  <si>
    <t>Band G %</t>
  </si>
  <si>
    <t>Band H %</t>
  </si>
  <si>
    <t>Total Crime</t>
  </si>
  <si>
    <t>Criminal Damage &amp; Arson</t>
  </si>
  <si>
    <t>Vehicle Offences</t>
  </si>
  <si>
    <t>Possession of Weapons</t>
  </si>
  <si>
    <t>Drug Offences</t>
  </si>
  <si>
    <t>Robbery</t>
  </si>
  <si>
    <t>Anti-Social Behaviour</t>
  </si>
  <si>
    <t>Internet Access</t>
  </si>
  <si>
    <t>BME (Black and minority ethnic)</t>
  </si>
  <si>
    <t>Other Ethnic Group</t>
  </si>
  <si>
    <t>Reading 2016</t>
  </si>
  <si>
    <t>Reading 2017</t>
  </si>
  <si>
    <t>Writing 2016</t>
  </si>
  <si>
    <t>Writing 2017</t>
  </si>
  <si>
    <t>Maths 2016</t>
  </si>
  <si>
    <t>Maths 2017</t>
  </si>
  <si>
    <t>-</t>
  </si>
  <si>
    <t>% of Pupils Eligible for Free School Meals on January Census Day 2017</t>
  </si>
  <si>
    <t>Resident population by Nationality</t>
  </si>
  <si>
    <t>National Insurance Number (NINO)  Registrations of Overseas Nationals</t>
  </si>
  <si>
    <t>2011-2012</t>
  </si>
  <si>
    <t>IMD 2004 Barnsley's ranking of relative deprivation over time</t>
  </si>
  <si>
    <t>IMD 2007 Barnsley's ranking of relative deprivation over time</t>
  </si>
  <si>
    <t>IMD 2010 Barnsley's ranking of relative deprivation over time</t>
  </si>
  <si>
    <t>IMD 2015 Barnsley's ranking of relative deprivation over time</t>
  </si>
  <si>
    <t>28th</t>
  </si>
  <si>
    <t>43rd</t>
  </si>
  <si>
    <t>47th</t>
  </si>
  <si>
    <t>39th</t>
  </si>
  <si>
    <t>49th</t>
  </si>
  <si>
    <t>18th</t>
  </si>
  <si>
    <t>10th</t>
  </si>
  <si>
    <t>20th</t>
  </si>
  <si>
    <t>97th</t>
  </si>
  <si>
    <t>321st</t>
  </si>
  <si>
    <t>264th</t>
  </si>
  <si>
    <t>Average Progress between Key Stage 1 and Key Stage 2 2017</t>
  </si>
  <si>
    <t>Reading</t>
  </si>
  <si>
    <t>Writing</t>
  </si>
  <si>
    <t>Maths</t>
  </si>
  <si>
    <t>Key Stage 5 Average Points Score</t>
  </si>
  <si>
    <t>16-17 Year Olds (Years 12 and 13)</t>
  </si>
  <si>
    <t>% of Pupils whose First Language is not English 2017</t>
  </si>
  <si>
    <t>Smoking - At Time of Delivery</t>
  </si>
  <si>
    <t>Cancer Screening</t>
  </si>
  <si>
    <t>Emergency Admissions</t>
  </si>
  <si>
    <t>Physical Activity</t>
  </si>
  <si>
    <t>Day to Day Activities Limited (Disability Proxy)</t>
  </si>
  <si>
    <t>2009-2012</t>
  </si>
  <si>
    <t>2010-2013</t>
  </si>
  <si>
    <t>2011-2014</t>
  </si>
  <si>
    <t>2012-2015</t>
  </si>
  <si>
    <t>2013-2016</t>
  </si>
  <si>
    <t>2016-17</t>
  </si>
  <si>
    <t>Children in Need</t>
  </si>
  <si>
    <t>Referrals to Children's Social Care</t>
  </si>
  <si>
    <t>Children with a Child Protection Plan</t>
  </si>
  <si>
    <t>Looked After Children</t>
  </si>
  <si>
    <t>% Adopted in Year</t>
  </si>
  <si>
    <t>Percentage of People (65+) Still at Home 91 days following Period of Reablement</t>
  </si>
  <si>
    <t>% of Working Age Population in Employment</t>
  </si>
  <si>
    <t>Economic Activity Aged 16 to 64</t>
  </si>
  <si>
    <t>Working Age Benefit Claimants</t>
  </si>
  <si>
    <t>Number of Jobs and Sector</t>
  </si>
  <si>
    <t>Mining and Quarying</t>
  </si>
  <si>
    <t>Manufacturing</t>
  </si>
  <si>
    <t>Electricity, gas, steam &amp; air conditioning suply</t>
  </si>
  <si>
    <t>Water supply; sewerage; waste management &amp;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</si>
  <si>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</si>
  <si>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</si>
  <si>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</si>
  <si>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</si>
  <si>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</si>
  <si>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</si>
  <si>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</si>
  <si>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</si>
  <si>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</si>
  <si>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Arts, entertainment and recreation</t>
  </si>
  <si>
    <t>Other service activities</t>
  </si>
  <si>
    <t>Job Density</t>
  </si>
  <si>
    <t>% of People Employed in Directors and Managerial/Professional and Technical Occupations</t>
  </si>
  <si>
    <t>Business Rates</t>
  </si>
  <si>
    <t>Number of Houses</t>
  </si>
  <si>
    <t>Type of Housing</t>
  </si>
  <si>
    <t>Mid-2014 based Household Projections</t>
  </si>
  <si>
    <t>% (2011 census)</t>
  </si>
  <si>
    <t>Children Living in Workless Households</t>
  </si>
  <si>
    <t>Burglary</t>
  </si>
  <si>
    <t>Co2 Emissions per capita (Tonnes)</t>
  </si>
  <si>
    <t>Fuel Poverty - Low Income High Costs</t>
  </si>
  <si>
    <t>Average speed (Mbps)</t>
  </si>
  <si>
    <t>Asian/Asian British</t>
  </si>
  <si>
    <t>Average Gross Earnings Full Time Workers</t>
  </si>
  <si>
    <t>Public administration and defence; compulsary social security</t>
  </si>
  <si>
    <t>Education</t>
  </si>
  <si>
    <t>Human health and social work activities</t>
  </si>
  <si>
    <t>Non-Domestic Properties</t>
  </si>
  <si>
    <t>ONS mid 2017 population estimates 
(total)</t>
  </si>
  <si>
    <t>ONS mid 2011 Population estimates  
(total)</t>
  </si>
  <si>
    <t xml:space="preserve">Number of Males 
ONS mid 2017 population estimates </t>
  </si>
  <si>
    <t xml:space="preserve">Female % ONS mid 2017 population estimates </t>
  </si>
  <si>
    <t xml:space="preserve">Male % ONS mid 2017 population estimates </t>
  </si>
  <si>
    <t xml:space="preserve">Number of aged 0-18 ONS mid 2017 population estimates </t>
  </si>
  <si>
    <t xml:space="preserve">Number of aged 19-64 ONS mid 2017 population estimates </t>
  </si>
  <si>
    <t xml:space="preserve">65+ % ONS mid 2017 population estimates </t>
  </si>
  <si>
    <t>Number of aged 65+ ONS mid 2017 population estimates</t>
  </si>
  <si>
    <t xml:space="preserve">19-64 % ONS mid 2017 population estimates </t>
  </si>
  <si>
    <t xml:space="preserve">0-18 % ONS mid 2017 population estimates  </t>
  </si>
  <si>
    <t>Black/African/ Caribbean/ 
Black British</t>
  </si>
  <si>
    <t>Indices of Multiple Deprivation 2010</t>
  </si>
  <si>
    <t>Indices of Multiple Deprivation trend</t>
  </si>
  <si>
    <t>IMD 2015 domains of deprivation - Income Deprivation 
(Rank)</t>
  </si>
  <si>
    <t>IMD 2015 number of LSOAs</t>
  </si>
  <si>
    <t>IMD 2015 domains of deprivation - 
Living Environment Deprivation 
(Rank)</t>
  </si>
  <si>
    <t>IMD 2015 domains of deprivation - 
Barriers to Housing &amp; Services 
(Rank)</t>
  </si>
  <si>
    <t>IMD 2015 domains of deprivation - 
Crime 
(Rank)</t>
  </si>
  <si>
    <t>IMD 2015 domains of deprivation - 
Health Deprivation &amp; Disability 
(Rank)</t>
  </si>
  <si>
    <t>IMD 2015 domains of deprivation - 
Education, Skills &amp; Training 
(Rank)</t>
  </si>
  <si>
    <t>IMD 2015 domains of deprivation - 
Employment Deprivation 
(Rank)</t>
  </si>
  <si>
    <t>White (includes Irish/Gypsy or Irish Traveller/ Other White)</t>
  </si>
  <si>
    <t>% increase/decrease since mid 2011 population 
estimates</t>
  </si>
  <si>
    <t xml:space="preserve">Number of Females 
ONS mid 2017 population 
estimates </t>
  </si>
  <si>
    <t>IMD 2010  Total number of LSOAs</t>
  </si>
  <si>
    <t>% of Pupils with Special Educational Needs and Disabilities 2017</t>
  </si>
  <si>
    <t>% of Working Age Population with qualifications</t>
  </si>
  <si>
    <t>% of 19 year olds who achieved a Level 3 qualification</t>
  </si>
  <si>
    <t>2010-2012</t>
  </si>
  <si>
    <t>2011-2013</t>
  </si>
  <si>
    <t>2012-2014</t>
  </si>
  <si>
    <t>2013-2015</t>
  </si>
  <si>
    <r>
      <t xml:space="preserve">Under 18's Conceptions - </t>
    </r>
    <r>
      <rPr>
        <sz val="10"/>
        <rFont val="Calibri"/>
        <family val="2"/>
        <scheme val="minor"/>
      </rPr>
      <t>(rate per 1,000 Population Aged 15-17 Years)</t>
    </r>
  </si>
  <si>
    <t>Breastfeeding - Initiation</t>
  </si>
  <si>
    <t>Breastfeeding - At 6-8 weeks</t>
  </si>
  <si>
    <r>
      <t xml:space="preserve">Smoking Prevalence - Adults 
</t>
    </r>
    <r>
      <rPr>
        <sz val="10"/>
        <rFont val="Calibri"/>
        <family val="2"/>
        <scheme val="minor"/>
      </rPr>
      <t>(over 18's)</t>
    </r>
  </si>
  <si>
    <t>Excess weight -
4-5 Year Olds</t>
  </si>
  <si>
    <t>Excess weight -
10-11 Year Olds</t>
  </si>
  <si>
    <t>Underweight - 
10-11 Year Olds</t>
  </si>
  <si>
    <t>Underweight - 
4-5 Year Olds</t>
  </si>
  <si>
    <t>Healthy weight - 
4-5 Year Olds</t>
  </si>
  <si>
    <t>Healthy weight - 
10-11 Year Olds</t>
  </si>
  <si>
    <r>
      <t xml:space="preserve">Under 75 Mortality - Respiratory Diseases 
</t>
    </r>
    <r>
      <rPr>
        <sz val="10"/>
        <color theme="1"/>
        <rFont val="Calibri"/>
        <family val="2"/>
        <scheme val="minor"/>
      </rPr>
      <t>(rate per 100,000 population)</t>
    </r>
  </si>
  <si>
    <r>
      <t xml:space="preserve">Under 75 Mortality - Cardiovascular Diseases 
</t>
    </r>
    <r>
      <rPr>
        <sz val="10"/>
        <color theme="1"/>
        <rFont val="Calibri"/>
        <family val="2"/>
        <scheme val="minor"/>
      </rPr>
      <t xml:space="preserve">(rate per 100,000 population) </t>
    </r>
  </si>
  <si>
    <r>
      <t xml:space="preserve">Mortality Rate from Causes Considered Preventable 
</t>
    </r>
    <r>
      <rPr>
        <sz val="10"/>
        <color theme="1"/>
        <rFont val="Calibri"/>
        <family val="2"/>
        <scheme val="minor"/>
      </rPr>
      <t xml:space="preserve">(rate per 100,000 population) </t>
    </r>
  </si>
  <si>
    <r>
      <t xml:space="preserve">Under 75 Mortality - Cancer 
</t>
    </r>
    <r>
      <rPr>
        <sz val="10"/>
        <color theme="1"/>
        <rFont val="Calibri"/>
        <family val="2"/>
        <scheme val="minor"/>
      </rPr>
      <t xml:space="preserve">(rate per 100,000 population) </t>
    </r>
  </si>
  <si>
    <r>
      <t xml:space="preserve">Smoking Related Deaths 
</t>
    </r>
    <r>
      <rPr>
        <sz val="10"/>
        <rFont val="Calibri"/>
        <family val="2"/>
        <scheme val="minor"/>
      </rPr>
      <t>(rate per 100,000 (Over 35's))</t>
    </r>
  </si>
  <si>
    <r>
      <t xml:space="preserve">2016-17 
</t>
    </r>
    <r>
      <rPr>
        <sz val="10"/>
        <color theme="1"/>
        <rFont val="Calibri"/>
        <family val="2"/>
        <scheme val="minor"/>
      </rPr>
      <t>(rate per 10,000 population aged under 18 years</t>
    </r>
    <r>
      <rPr>
        <sz val="11"/>
        <color theme="1"/>
        <rFont val="Calibri"/>
        <family val="2"/>
        <scheme val="minor"/>
      </rPr>
      <t>)</t>
    </r>
  </si>
  <si>
    <r>
      <rPr>
        <b/>
        <sz val="12"/>
        <rFont val="Calibri"/>
        <family val="2"/>
        <scheme val="minor"/>
      </rPr>
      <t xml:space="preserve">Care Leavers 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(Aged 19-21 years)</t>
    </r>
  </si>
  <si>
    <t>2016-17 
Aged 18-64</t>
  </si>
  <si>
    <t>2016-17
Aged 65+</t>
  </si>
  <si>
    <r>
      <t xml:space="preserve">Permanent Admissions to Residential Care 65+
</t>
    </r>
    <r>
      <rPr>
        <sz val="10"/>
        <rFont val="Calibri"/>
        <family val="2"/>
        <scheme val="minor"/>
      </rPr>
      <t>(rate per 100,000 population)</t>
    </r>
  </si>
  <si>
    <r>
      <t xml:space="preserve">Quality of Life for Social Care Users Score 
</t>
    </r>
    <r>
      <rPr>
        <sz val="10"/>
        <color theme="1"/>
        <rFont val="Calibri"/>
        <family val="2"/>
        <scheme val="minor"/>
      </rPr>
      <t>(%)</t>
    </r>
  </si>
  <si>
    <r>
      <t xml:space="preserve">Satisfaction with Social Care Service 
</t>
    </r>
    <r>
      <rPr>
        <sz val="10"/>
        <color theme="1"/>
        <rFont val="Calibri"/>
        <family val="2"/>
        <scheme val="minor"/>
      </rPr>
      <t>(%)</t>
    </r>
  </si>
  <si>
    <r>
      <t xml:space="preserve">Social Care Users who Feel Safe 
</t>
    </r>
    <r>
      <rPr>
        <sz val="10"/>
        <rFont val="Calibri"/>
        <family val="2"/>
        <scheme val="minor"/>
      </rPr>
      <t>(%)</t>
    </r>
  </si>
  <si>
    <r>
      <t xml:space="preserve">Universal Credit
</t>
    </r>
    <r>
      <rPr>
        <sz val="10"/>
        <rFont val="Calibri"/>
        <family val="2"/>
        <scheme val="minor"/>
      </rPr>
      <t>(%)</t>
    </r>
  </si>
  <si>
    <r>
      <t xml:space="preserve">2017 Weekly
</t>
    </r>
    <r>
      <rPr>
        <sz val="10"/>
        <rFont val="Calibri"/>
        <family val="2"/>
        <scheme val="minor"/>
      </rPr>
      <t>(£)</t>
    </r>
  </si>
  <si>
    <t>Council Tax</t>
  </si>
  <si>
    <t>Households that are Workless</t>
  </si>
  <si>
    <t>Projection for 2039</t>
  </si>
  <si>
    <t>Residents Living Alone</t>
  </si>
  <si>
    <t>Owned
(Number)</t>
  </si>
  <si>
    <t>Owned
(%)</t>
  </si>
  <si>
    <t>Social Rented
(Number)</t>
  </si>
  <si>
    <t>Social Rented
%</t>
  </si>
  <si>
    <t>Private Rented
(Number)</t>
  </si>
  <si>
    <t>Private Rented
%</t>
  </si>
  <si>
    <t>Housing Tenure - (2011 census)</t>
  </si>
  <si>
    <t>(% of households, 2011 Census)</t>
  </si>
  <si>
    <r>
      <t xml:space="preserve">Access to a Car or Van 
</t>
    </r>
    <r>
      <rPr>
        <sz val="10"/>
        <rFont val="Calibri"/>
        <family val="2"/>
        <scheme val="minor"/>
      </rPr>
      <t>(No Cars or Vans in Household)</t>
    </r>
  </si>
  <si>
    <t>Life Expectancy at Birth (years) - Male</t>
  </si>
  <si>
    <t>Life Expectancy at Birth (years) - Female</t>
  </si>
  <si>
    <t>Healthy Life Expectancy at Birth (years) - Male</t>
  </si>
  <si>
    <t>Healthy Life Expectancy at Birth (years) - Female</t>
  </si>
  <si>
    <t>Persons aged 
60-74 Screened for bowel cancer in last 30 months</t>
  </si>
  <si>
    <t>Reading 2018</t>
  </si>
  <si>
    <t>Writing 2018</t>
  </si>
  <si>
    <t>Maths 2018</t>
  </si>
  <si>
    <t>Average Progress between Key Stage 1 and Key Stage 2 2018</t>
  </si>
  <si>
    <t>% of Pupils Eligible for Free School Meals on January Census Day 2018</t>
  </si>
  <si>
    <t>% of Pupils with Special Educational Needs and Disabilities 2018</t>
  </si>
  <si>
    <t>% of Pupils whose First Language is not English 2018</t>
  </si>
  <si>
    <t>2017-18 
(rate per 10,000 population aged under 18 years)</t>
  </si>
  <si>
    <r>
      <t xml:space="preserve">2017-18 
</t>
    </r>
    <r>
      <rPr>
        <sz val="10"/>
        <color theme="1"/>
        <rFont val="Calibri"/>
        <family val="2"/>
        <scheme val="minor"/>
      </rPr>
      <t>(rate per 10,000 population aged under 18 years</t>
    </r>
    <r>
      <rPr>
        <sz val="11"/>
        <color theme="1"/>
        <rFont val="Calibri"/>
        <family val="2"/>
        <scheme val="minor"/>
      </rPr>
      <t>)</t>
    </r>
  </si>
  <si>
    <t>2017-18</t>
  </si>
  <si>
    <t>2017-18 
Aged 18-64</t>
  </si>
  <si>
    <t>2017-18
Aged 65+</t>
  </si>
  <si>
    <r>
      <t xml:space="preserve">2018 Weekly
</t>
    </r>
    <r>
      <rPr>
        <sz val="10"/>
        <rFont val="Calibri"/>
        <family val="2"/>
        <scheme val="minor"/>
      </rPr>
      <t>(£)</t>
    </r>
  </si>
  <si>
    <t>2018 APS per Entry A Level cohort</t>
  </si>
  <si>
    <t>2018 per entry Level 3 Students</t>
  </si>
  <si>
    <t>x</t>
  </si>
  <si>
    <t>(% of households) 2015</t>
  </si>
  <si>
    <t>(% of households) 2016</t>
  </si>
  <si>
    <t>no of households 2015</t>
  </si>
  <si>
    <t>no of households 2016</t>
  </si>
  <si>
    <t>Ratio of House Price to Residence Based Earnings (2018)</t>
  </si>
  <si>
    <t>Median House Price</t>
  </si>
  <si>
    <t>Median gross earnings</t>
  </si>
  <si>
    <r>
      <t xml:space="preserve">Total No of Properties 
</t>
    </r>
    <r>
      <rPr>
        <sz val="10"/>
        <rFont val="Calibri"/>
        <family val="2"/>
        <scheme val="minor"/>
      </rPr>
      <t>(April 2018)</t>
    </r>
  </si>
  <si>
    <t>Take up of fixed broadband (2018)</t>
  </si>
  <si>
    <t>10.0
(UK figures)</t>
  </si>
  <si>
    <t>14.8
(Barnsley, Doncaster and Rotherham)</t>
  </si>
  <si>
    <r>
      <t xml:space="preserve">Economically Active and Unemployed
</t>
    </r>
    <r>
      <rPr>
        <sz val="10"/>
        <rFont val="Calibri"/>
        <family val="2"/>
        <scheme val="minor"/>
      </rPr>
      <t>(%) Jan-Dec 2018</t>
    </r>
  </si>
  <si>
    <r>
      <t xml:space="preserve">Economically Inactive
</t>
    </r>
    <r>
      <rPr>
        <sz val="10"/>
        <rFont val="Calibri"/>
        <family val="2"/>
        <scheme val="minor"/>
      </rPr>
      <t>(%) Jan-Dec 2018</t>
    </r>
  </si>
  <si>
    <t>Total Employee Jobs 2017</t>
  </si>
  <si>
    <t>2015-2017</t>
  </si>
  <si>
    <t>2017/18</t>
  </si>
  <si>
    <t>Females Aged 50-70 Screened for Breast cancer in last 36 months (2016/17)</t>
  </si>
  <si>
    <t>Females Aged 50-70 Screened for Breast cancer in last 36 months (2017/18)</t>
  </si>
  <si>
    <t>Females Aged 
25-64 Attending Cervical Screening within target period (2016/17)</t>
  </si>
  <si>
    <t>Females Aged 
25-64 Attending Cervical Screening within target period (2017/18)</t>
  </si>
  <si>
    <r>
      <t xml:space="preserve">Emergency admissions under 18 years (2014/15)
</t>
    </r>
    <r>
      <rPr>
        <sz val="10"/>
        <color theme="1"/>
        <rFont val="Calibri"/>
        <family val="2"/>
        <scheme val="minor"/>
      </rPr>
      <t>(rate per 1,000 population)</t>
    </r>
  </si>
  <si>
    <r>
      <t xml:space="preserve">Emergency admissions under 18 years (2015/16)
</t>
    </r>
    <r>
      <rPr>
        <sz val="10"/>
        <color theme="1"/>
        <rFont val="Calibri"/>
        <family val="2"/>
        <scheme val="minor"/>
      </rPr>
      <t>(rate per 1,000 population)</t>
    </r>
  </si>
  <si>
    <r>
      <t xml:space="preserve">Emergency admissions under 18 years (2016/17)
</t>
    </r>
    <r>
      <rPr>
        <sz val="10"/>
        <color theme="1"/>
        <rFont val="Calibri"/>
        <family val="2"/>
        <scheme val="minor"/>
      </rPr>
      <t>(rate per 1,000 population)</t>
    </r>
  </si>
  <si>
    <r>
      <t xml:space="preserve">Hospital admissions as a result of self-harm
10-24 year olds 
</t>
    </r>
    <r>
      <rPr>
        <sz val="10"/>
        <color theme="1"/>
        <rFont val="Calibri"/>
        <family val="2"/>
        <scheme val="minor"/>
      </rPr>
      <t>(rate per 100,000 population)  (2015/16)</t>
    </r>
  </si>
  <si>
    <r>
      <t xml:space="preserve">Hospital admissions as a result of self-harm
10-24 year olds 
</t>
    </r>
    <r>
      <rPr>
        <sz val="10"/>
        <color theme="1"/>
        <rFont val="Calibri"/>
        <family val="2"/>
        <scheme val="minor"/>
      </rPr>
      <t>(rate per 100,000 population)  (2016/17)</t>
    </r>
  </si>
  <si>
    <r>
      <t xml:space="preserve">Hospital admissions as a result of self-harm
10-24 year olds 
</t>
    </r>
    <r>
      <rPr>
        <sz val="10"/>
        <color theme="1"/>
        <rFont val="Calibri"/>
        <family val="2"/>
        <scheme val="minor"/>
      </rPr>
      <t>(rate per 100,000 population)  (2017/18)</t>
    </r>
  </si>
  <si>
    <r>
      <t xml:space="preserve">Emergency Admissions for intentional self-harm persons 
</t>
    </r>
    <r>
      <rPr>
        <sz val="10"/>
        <color theme="1"/>
        <rFont val="Calibri"/>
        <family val="2"/>
        <scheme val="minor"/>
      </rPr>
      <t>(rate per 100,000 population) (2015/16)</t>
    </r>
  </si>
  <si>
    <r>
      <t xml:space="preserve">Emergency Admissions for intentional self-harm persons 
</t>
    </r>
    <r>
      <rPr>
        <sz val="10"/>
        <color theme="1"/>
        <rFont val="Calibri"/>
        <family val="2"/>
        <scheme val="minor"/>
      </rPr>
      <t>(rate per 100,000 population) (2016/17)</t>
    </r>
  </si>
  <si>
    <r>
      <t xml:space="preserve">Emergency Admissions for intentional self-harm persons 
</t>
    </r>
    <r>
      <rPr>
        <sz val="10"/>
        <color theme="1"/>
        <rFont val="Calibri"/>
        <family val="2"/>
        <scheme val="minor"/>
      </rPr>
      <t>(rate per 100,000 population) (2017/18)</t>
    </r>
  </si>
  <si>
    <r>
      <t xml:space="preserve">A &amp; E Attendance 0-19 years 
</t>
    </r>
    <r>
      <rPr>
        <sz val="10"/>
        <color theme="1"/>
        <rFont val="Calibri"/>
        <family val="2"/>
        <scheme val="minor"/>
      </rPr>
      <t>(rate per 1,000 population) (2015/16)</t>
    </r>
  </si>
  <si>
    <r>
      <t xml:space="preserve">A &amp; E Attendance 0-19 years 
</t>
    </r>
    <r>
      <rPr>
        <sz val="10"/>
        <color theme="1"/>
        <rFont val="Calibri"/>
        <family val="2"/>
        <scheme val="minor"/>
      </rPr>
      <t>(rate per 1,000 population) (2016/17)</t>
    </r>
  </si>
  <si>
    <t>Percentage of Adults (19+) who achieve 150+ minutes of physcial activity per week (2016/17)</t>
  </si>
  <si>
    <t>Percentage of Adults (19+) who achieve 150+ minutes of physcial activity per week (2017/18)</t>
  </si>
  <si>
    <t>Percentage of Adults (19+) who do less than 30 minutes of physcial activity per week (2016/17)</t>
  </si>
  <si>
    <t>Percentage of Adults (19+) who do less than 30 minutes of physcial activity per week (2017/18)</t>
  </si>
  <si>
    <t>Not yet published on PHOF</t>
  </si>
  <si>
    <t>2014-2017</t>
  </si>
  <si>
    <t>NVQ 3 or above in 2018</t>
  </si>
  <si>
    <t>No Qualifications in 2018</t>
  </si>
  <si>
    <t>Attendance (2017/18)</t>
  </si>
  <si>
    <t>Persistent Absence (2017/18)</t>
  </si>
  <si>
    <t>% of Pupils with 1 or more Fixed Period Exclusions (2016/17)</t>
  </si>
  <si>
    <t xml:space="preserve">School Ofsted Ratings (see note on dates)
(% Good and Outstanding) </t>
  </si>
  <si>
    <t>Early Years Childcare (Dec 2018)</t>
  </si>
  <si>
    <t>Primary (March 2019)</t>
  </si>
  <si>
    <t>Secondary (March 2019)</t>
  </si>
  <si>
    <t>Jan-Dec 2018 data (Soc 2010 major group 1-3)</t>
  </si>
  <si>
    <t>Population Projections</t>
  </si>
  <si>
    <t>2016 age 65+</t>
  </si>
  <si>
    <t>2016 All ages</t>
  </si>
  <si>
    <t>2030 All ages</t>
  </si>
  <si>
    <t>2025 All ages</t>
  </si>
  <si>
    <t>2025 age 65+</t>
  </si>
  <si>
    <t>2030 age 65+</t>
  </si>
  <si>
    <t>% change from 2016 to 2030 
All ages</t>
  </si>
  <si>
    <t>% change from 2016 to 2030
age 65+</t>
  </si>
  <si>
    <t>Ethnic Breakdown
(2011 Census)</t>
  </si>
  <si>
    <t>British
ONS 2018 (2017 data)</t>
  </si>
  <si>
    <t>Non-British
ONS 2018 (2017 data)</t>
  </si>
  <si>
    <t>Emergency Admissions to hospital, all persons, all conditions</t>
  </si>
  <si>
    <t>Business Demography 2017</t>
  </si>
  <si>
    <r>
      <rPr>
        <b/>
        <sz val="12"/>
        <rFont val="Calibri"/>
        <family val="2"/>
        <scheme val="minor"/>
      </rPr>
      <t>Number of Social care Users (number of clients accessing long termAdult Social Care support during the year)</t>
    </r>
    <r>
      <rPr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(rate per 100,000 population)</t>
    </r>
  </si>
  <si>
    <t>Not in Education, Employment or Training (Aug 18)</t>
  </si>
  <si>
    <t>Employee Jobs by Industry 2017 (%)</t>
  </si>
  <si>
    <t>Homes that do not meet government 10Mbps download and 1Mbps upload 'legal right'</t>
  </si>
  <si>
    <t>UK
ONS Jan-Dec 2018</t>
  </si>
  <si>
    <t>EU
ONS Jan-Dec 2018</t>
  </si>
  <si>
    <t>NON-EU
ONS Jan-Dec 2018</t>
  </si>
  <si>
    <t>Other countries
ONS Jan-Dec 2018</t>
  </si>
  <si>
    <r>
      <t>British</t>
    </r>
    <r>
      <rPr>
        <sz val="9"/>
        <rFont val="Calibri"/>
        <family val="2"/>
        <scheme val="minor"/>
      </rPr>
      <t xml:space="preserve">
ONS Jan-Dec 2018</t>
    </r>
  </si>
  <si>
    <r>
      <t xml:space="preserve">Non-British
</t>
    </r>
    <r>
      <rPr>
        <sz val="9"/>
        <rFont val="Calibri"/>
        <family val="2"/>
        <scheme val="minor"/>
      </rPr>
      <t>ONS Jan-Dec 2018</t>
    </r>
  </si>
  <si>
    <r>
      <t xml:space="preserve">IMD 2015 LSOAs in 10% most deprived in England 
</t>
    </r>
    <r>
      <rPr>
        <sz val="10"/>
        <rFont val="Calibri"/>
        <family val="2"/>
        <scheme val="minor"/>
      </rPr>
      <t>(Number)</t>
    </r>
  </si>
  <si>
    <r>
      <t xml:space="preserve">IMD 2015 LSOAs in 10% most deprived in England 
</t>
    </r>
    <r>
      <rPr>
        <sz val="10"/>
        <rFont val="Calibri"/>
        <family val="2"/>
        <scheme val="minor"/>
      </rPr>
      <t>(% of LSOAs in area)</t>
    </r>
  </si>
  <si>
    <r>
      <t xml:space="preserve">IMD 2015 LSOAs </t>
    </r>
    <r>
      <rPr>
        <b/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in 10% most deprived in England 
</t>
    </r>
    <r>
      <rPr>
        <sz val="10"/>
        <rFont val="Calibri"/>
        <family val="2"/>
        <scheme val="minor"/>
      </rPr>
      <t>(Number)</t>
    </r>
  </si>
  <si>
    <r>
      <t xml:space="preserve">IMD 2015 LSOAs </t>
    </r>
    <r>
      <rPr>
        <b/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in 10% most deprived in England 
</t>
    </r>
    <r>
      <rPr>
        <sz val="10"/>
        <rFont val="Calibri"/>
        <family val="2"/>
        <scheme val="minor"/>
      </rPr>
      <t>(% of LSOAs in area)</t>
    </r>
  </si>
  <si>
    <r>
      <t xml:space="preserve">IMD 2010 LSOAs in 10% most deprived in England  
</t>
    </r>
    <r>
      <rPr>
        <sz val="10"/>
        <rFont val="Calibri"/>
        <family val="2"/>
        <scheme val="minor"/>
      </rPr>
      <t>(Number)</t>
    </r>
  </si>
  <si>
    <r>
      <t xml:space="preserve">IMD 2010 LSOAs in 10% most deprived in England 
</t>
    </r>
    <r>
      <rPr>
        <sz val="10"/>
        <rFont val="Calibri"/>
        <family val="2"/>
        <scheme val="minor"/>
      </rPr>
      <t>(% of LSOAs in area)</t>
    </r>
  </si>
  <si>
    <r>
      <t xml:space="preserve">IMD 2010 LSOAs </t>
    </r>
    <r>
      <rPr>
        <b/>
        <u/>
        <sz val="11"/>
        <rFont val="Calibri"/>
        <family val="2"/>
        <scheme val="minor"/>
      </rPr>
      <t xml:space="preserve">NOT </t>
    </r>
    <r>
      <rPr>
        <sz val="11"/>
        <rFont val="Calibri"/>
        <family val="2"/>
        <scheme val="minor"/>
      </rPr>
      <t xml:space="preserve">in 10% most deprived in England 
</t>
    </r>
    <r>
      <rPr>
        <sz val="10"/>
        <rFont val="Calibri"/>
        <family val="2"/>
        <scheme val="minor"/>
      </rPr>
      <t>(Number)</t>
    </r>
  </si>
  <si>
    <r>
      <t xml:space="preserve">IMD 2010 LSOAs </t>
    </r>
    <r>
      <rPr>
        <b/>
        <u/>
        <sz val="1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in 10% most deprived in England 
</t>
    </r>
    <r>
      <rPr>
        <sz val="10"/>
        <rFont val="Calibri"/>
        <family val="2"/>
        <scheme val="minor"/>
      </rPr>
      <t>(% of LSOAs in area)</t>
    </r>
  </si>
  <si>
    <r>
      <t xml:space="preserve">Living in Suitable Accommodation 2017
</t>
    </r>
    <r>
      <rPr>
        <sz val="10"/>
        <rFont val="Calibri"/>
        <family val="2"/>
        <scheme val="minor"/>
      </rPr>
      <t>(%)</t>
    </r>
  </si>
  <si>
    <r>
      <t xml:space="preserve">Engaged in Education, Employment &amp; Training 2017
</t>
    </r>
    <r>
      <rPr>
        <sz val="10"/>
        <rFont val="Calibri"/>
        <family val="2"/>
        <scheme val="minor"/>
      </rPr>
      <t>(%)</t>
    </r>
  </si>
  <si>
    <r>
      <t xml:space="preserve">Living in Suitable Accommodation 2018
</t>
    </r>
    <r>
      <rPr>
        <sz val="10"/>
        <rFont val="Calibri"/>
        <family val="2"/>
        <scheme val="minor"/>
      </rPr>
      <t>(%)</t>
    </r>
  </si>
  <si>
    <r>
      <t xml:space="preserve">Engaged in Education, Employment &amp; Training 2018
</t>
    </r>
    <r>
      <rPr>
        <sz val="10"/>
        <rFont val="Calibri"/>
        <family val="2"/>
        <scheme val="minor"/>
      </rPr>
      <t>(%)</t>
    </r>
  </si>
  <si>
    <r>
      <t xml:space="preserve">Main Out of Work Benefits
</t>
    </r>
    <r>
      <rPr>
        <sz val="10"/>
        <rFont val="Calibri"/>
        <family val="2"/>
        <scheme val="minor"/>
      </rPr>
      <t>(%)</t>
    </r>
  </si>
  <si>
    <r>
      <t xml:space="preserve">Full Time 2017
</t>
    </r>
    <r>
      <rPr>
        <sz val="10"/>
        <rFont val="Calibri"/>
        <family val="2"/>
        <scheme val="minor"/>
      </rPr>
      <t>(number)</t>
    </r>
  </si>
  <si>
    <r>
      <t xml:space="preserve">Full Time 2017
</t>
    </r>
    <r>
      <rPr>
        <sz val="10"/>
        <rFont val="Calibri"/>
        <family val="2"/>
        <scheme val="minor"/>
      </rPr>
      <t>(%)</t>
    </r>
  </si>
  <si>
    <r>
      <t xml:space="preserve">Part Time 2017
</t>
    </r>
    <r>
      <rPr>
        <sz val="10"/>
        <rFont val="Calibri"/>
        <family val="2"/>
        <scheme val="minor"/>
      </rPr>
      <t>(number)</t>
    </r>
  </si>
  <si>
    <r>
      <t xml:space="preserve">Part Time 2017
</t>
    </r>
    <r>
      <rPr>
        <sz val="10"/>
        <rFont val="Calibri"/>
        <family val="2"/>
        <scheme val="minor"/>
      </rPr>
      <t>(%)</t>
    </r>
  </si>
  <si>
    <r>
      <t xml:space="preserve">Ratio of Total Jobs to Population Aged 16-64
</t>
    </r>
    <r>
      <rPr>
        <sz val="10"/>
        <rFont val="Calibri"/>
        <family val="2"/>
        <scheme val="minor"/>
      </rPr>
      <t>(%)</t>
    </r>
  </si>
  <si>
    <r>
      <t xml:space="preserve">Start-Ups 2016
</t>
    </r>
    <r>
      <rPr>
        <sz val="10"/>
        <rFont val="Calibri"/>
        <family val="2"/>
        <scheme val="minor"/>
      </rPr>
      <t>(number)</t>
    </r>
  </si>
  <si>
    <r>
      <t xml:space="preserve">Closures 2016
</t>
    </r>
    <r>
      <rPr>
        <sz val="10"/>
        <rFont val="Calibri"/>
        <family val="2"/>
        <scheme val="minor"/>
      </rPr>
      <t>(number)</t>
    </r>
  </si>
  <si>
    <r>
      <t xml:space="preserve">Active 2016
</t>
    </r>
    <r>
      <rPr>
        <sz val="10"/>
        <rFont val="Calibri"/>
        <family val="2"/>
        <scheme val="minor"/>
      </rPr>
      <t>(number)</t>
    </r>
  </si>
  <si>
    <r>
      <t xml:space="preserve">Start-Ups 2016
</t>
    </r>
    <r>
      <rPr>
        <sz val="10"/>
        <rFont val="Calibri"/>
        <family val="2"/>
        <scheme val="minor"/>
      </rPr>
      <t>(rate per 10,000 population</t>
    </r>
    <r>
      <rPr>
        <sz val="11"/>
        <rFont val="Calibri"/>
        <family val="2"/>
        <scheme val="minor"/>
      </rPr>
      <t>)</t>
    </r>
  </si>
  <si>
    <r>
      <t xml:space="preserve">Closures  2016
</t>
    </r>
    <r>
      <rPr>
        <sz val="10"/>
        <rFont val="Calibri"/>
        <family val="2"/>
        <scheme val="minor"/>
      </rPr>
      <t>(rate per 10,000 population)</t>
    </r>
  </si>
  <si>
    <r>
      <t xml:space="preserve">Active  2016
</t>
    </r>
    <r>
      <rPr>
        <sz val="10"/>
        <rFont val="Calibri"/>
        <family val="2"/>
        <scheme val="minor"/>
      </rPr>
      <t>(rate per 10,000 population)</t>
    </r>
  </si>
  <si>
    <r>
      <t xml:space="preserve">Start-Ups 2017
</t>
    </r>
    <r>
      <rPr>
        <sz val="10"/>
        <rFont val="Calibri"/>
        <family val="2"/>
        <scheme val="minor"/>
      </rPr>
      <t>(number)</t>
    </r>
  </si>
  <si>
    <r>
      <t xml:space="preserve">Closures 2017
</t>
    </r>
    <r>
      <rPr>
        <sz val="10"/>
        <rFont val="Calibri"/>
        <family val="2"/>
        <scheme val="minor"/>
      </rPr>
      <t>(number)</t>
    </r>
  </si>
  <si>
    <r>
      <t xml:space="preserve">Active 2017
</t>
    </r>
    <r>
      <rPr>
        <sz val="10"/>
        <rFont val="Calibri"/>
        <family val="2"/>
        <scheme val="minor"/>
      </rPr>
      <t>(number)</t>
    </r>
  </si>
  <si>
    <r>
      <t xml:space="preserve">Start-Ups 2017
</t>
    </r>
    <r>
      <rPr>
        <sz val="10"/>
        <rFont val="Calibri"/>
        <family val="2"/>
        <scheme val="minor"/>
      </rPr>
      <t>(rate per 10,000 population</t>
    </r>
    <r>
      <rPr>
        <sz val="11"/>
        <rFont val="Calibri"/>
        <family val="2"/>
        <scheme val="minor"/>
      </rPr>
      <t>)</t>
    </r>
  </si>
  <si>
    <r>
      <t xml:space="preserve">Closures  2017
</t>
    </r>
    <r>
      <rPr>
        <sz val="10"/>
        <rFont val="Calibri"/>
        <family val="2"/>
        <scheme val="minor"/>
      </rPr>
      <t>(rate per 10,000 population)</t>
    </r>
  </si>
  <si>
    <r>
      <t xml:space="preserve">Active  2017
</t>
    </r>
    <r>
      <rPr>
        <sz val="10"/>
        <rFont val="Calibri"/>
        <family val="2"/>
        <scheme val="minor"/>
      </rPr>
      <t>(rate per 10,000 population)</t>
    </r>
  </si>
  <si>
    <r>
      <t xml:space="preserve">Total Revenue
</t>
    </r>
    <r>
      <rPr>
        <sz val="10"/>
        <rFont val="Calibri"/>
        <family val="2"/>
        <scheme val="minor"/>
      </rPr>
      <t>(£)</t>
    </r>
  </si>
  <si>
    <r>
      <t xml:space="preserve">Average Revenue
</t>
    </r>
    <r>
      <rPr>
        <sz val="10"/>
        <rFont val="Calibri"/>
        <family val="2"/>
        <scheme val="minor"/>
      </rPr>
      <t>(£)</t>
    </r>
  </si>
  <si>
    <r>
      <t xml:space="preserve">Semi-Detached
</t>
    </r>
    <r>
      <rPr>
        <sz val="10"/>
        <rFont val="Calibri"/>
        <family val="2"/>
        <scheme val="minor"/>
      </rPr>
      <t>(number)</t>
    </r>
  </si>
  <si>
    <r>
      <t xml:space="preserve">Semi-Detached
</t>
    </r>
    <r>
      <rPr>
        <sz val="10"/>
        <rFont val="Calibri"/>
        <family val="2"/>
        <scheme val="minor"/>
      </rPr>
      <t>(%)</t>
    </r>
  </si>
  <si>
    <r>
      <t xml:space="preserve">Terraced
</t>
    </r>
    <r>
      <rPr>
        <sz val="10"/>
        <rFont val="Calibri"/>
        <family val="2"/>
        <scheme val="minor"/>
      </rPr>
      <t>(number)</t>
    </r>
  </si>
  <si>
    <r>
      <t xml:space="preserve">Terraced
</t>
    </r>
    <r>
      <rPr>
        <sz val="10"/>
        <rFont val="Calibri"/>
        <family val="2"/>
        <scheme val="minor"/>
      </rPr>
      <t>(%)</t>
    </r>
  </si>
  <si>
    <r>
      <t xml:space="preserve">Bungalow
</t>
    </r>
    <r>
      <rPr>
        <sz val="10"/>
        <rFont val="Calibri"/>
        <family val="2"/>
        <scheme val="minor"/>
      </rPr>
      <t>(number)</t>
    </r>
  </si>
  <si>
    <r>
      <t xml:space="preserve">Bungalow
</t>
    </r>
    <r>
      <rPr>
        <sz val="10"/>
        <rFont val="Calibri"/>
        <family val="2"/>
        <scheme val="minor"/>
      </rPr>
      <t>(%)</t>
    </r>
  </si>
  <si>
    <r>
      <t xml:space="preserve">Detached
</t>
    </r>
    <r>
      <rPr>
        <sz val="10"/>
        <rFont val="Calibri"/>
        <family val="2"/>
        <scheme val="minor"/>
      </rPr>
      <t>(number)</t>
    </r>
  </si>
  <si>
    <r>
      <t xml:space="preserve">Detached
</t>
    </r>
    <r>
      <rPr>
        <sz val="10"/>
        <rFont val="Calibri"/>
        <family val="2"/>
        <scheme val="minor"/>
      </rPr>
      <t>(%)</t>
    </r>
  </si>
  <si>
    <r>
      <t xml:space="preserve">Flats
</t>
    </r>
    <r>
      <rPr>
        <sz val="10"/>
        <rFont val="Calibri"/>
        <family val="2"/>
        <scheme val="minor"/>
      </rPr>
      <t>(number)</t>
    </r>
  </si>
  <si>
    <r>
      <t xml:space="preserve">Flats
</t>
    </r>
    <r>
      <rPr>
        <sz val="10"/>
        <rFont val="Calibri"/>
        <family val="2"/>
        <scheme val="minor"/>
      </rPr>
      <t>(%)</t>
    </r>
  </si>
  <si>
    <r>
      <t xml:space="preserve">Other
</t>
    </r>
    <r>
      <rPr>
        <sz val="10"/>
        <rFont val="Calibri"/>
        <family val="2"/>
        <scheme val="minor"/>
      </rPr>
      <t>(number)</t>
    </r>
  </si>
  <si>
    <r>
      <t xml:space="preserve">Other
</t>
    </r>
    <r>
      <rPr>
        <sz val="10"/>
        <rFont val="Calibri"/>
        <family val="2"/>
        <scheme val="minor"/>
      </rPr>
      <t>(%)</t>
    </r>
  </si>
  <si>
    <r>
      <t xml:space="preserve">Adults not been online within last 3 months
</t>
    </r>
    <r>
      <rPr>
        <sz val="10"/>
        <rFont val="Calibri"/>
        <family val="2"/>
        <scheme val="minor"/>
      </rPr>
      <t>(Please note this data covers wider geographical regions at lowest level in 2018 i.e. the UK in place of England and Barnsley, Doncaster and Rotherham rather than inidvidual local authorities).</t>
    </r>
  </si>
  <si>
    <r>
      <t xml:space="preserve">Adults who have all five basic digital skills
</t>
    </r>
    <r>
      <rPr>
        <sz val="10"/>
        <rFont val="Calibri"/>
        <family val="2"/>
        <scheme val="minor"/>
      </rPr>
      <t>(%)</t>
    </r>
  </si>
  <si>
    <r>
      <t xml:space="preserve">Adults who have used all five basic digital skills in the last three months
</t>
    </r>
    <r>
      <rPr>
        <sz val="10"/>
        <rFont val="Calibri"/>
        <family val="2"/>
        <scheme val="minor"/>
      </rPr>
      <t>(%)</t>
    </r>
  </si>
  <si>
    <t>2018-19</t>
  </si>
  <si>
    <t>ONS 2011 census</t>
  </si>
  <si>
    <t>Road Traffic Collisions</t>
  </si>
  <si>
    <t>Road Traffic Casualties</t>
  </si>
  <si>
    <t xml:space="preserve"> ONS annual population survey 2017</t>
  </si>
  <si>
    <t>ONS annual population survey 2017</t>
  </si>
  <si>
    <t>% of Pupils achieving a pass (9-4) in English and Mathematics GCSEs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</si>
</sst>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0.0"/>
    <numFmt numFmtId="165" formatCode="&quot; &quot;#,##0.00&quot; &quot;;&quot;-&quot;#,##0.00&quot; &quot;;&quot; -&quot;00&quot; &quot;;&quot; &quot;@&quot; &quot;"/>
    <numFmt numFmtId="166" formatCode="[&gt;0.5]#,##0;[&lt;-0.5]\-#,##0;\-"/>
    <numFmt numFmtId="167" formatCode="#,##0.0"/>
    <numFmt numFmtId="168" formatCode="0000"/>
    <numFmt numFmtId="169" formatCode="#,##0,"/>
  </numFmts>
  <fonts count="8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b/>
      <sz val="10"/>
      <color indexed="2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i/>
      <sz val="11"/>
      <color indexed="23"/>
      <name val="Calibri"/>
      <family val="2"/>
    </font>
    <font>
      <vertAlign val="superscript"/>
      <sz val="12"/>
      <name val="Times New Roman"/>
      <family val="1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rgb="FF0000FF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rgb="FF80008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b/>
      <sz val="18"/>
      <color indexed="56"/>
      <name val="Cambri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09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8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6" applyNumberFormat="0" applyAlignment="0" applyProtection="0"/>
    <xf numFmtId="0" fontId="18" fillId="6" borderId="7" applyNumberFormat="0" applyAlignment="0" applyProtection="0"/>
    <xf numFmtId="0" fontId="19" fillId="6" borderId="6" applyNumberFormat="0" applyAlignment="0" applyProtection="0"/>
    <xf numFmtId="0" fontId="20" fillId="0" borderId="8" applyNumberFormat="0" applyFill="0" applyAlignment="0" applyProtection="0"/>
    <xf numFmtId="0" fontId="7" fillId="7" borderId="9" applyNumberFormat="0" applyAlignment="0" applyProtection="0"/>
    <xf numFmtId="0" fontId="3" fillId="0" borderId="0" applyNumberFormat="0" applyFill="0" applyBorder="0" applyAlignment="0" applyProtection="0"/>
    <xf numFmtId="0" fontId="5" fillId="8" borderId="10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22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43" fontId="5" fillId="0" borderId="0" applyFont="0" applyFill="0" applyBorder="0" applyAlignment="0" applyProtection="0"/>
    <xf numFmtId="0" fontId="23" fillId="0" borderId="0"/>
    <xf numFmtId="0" fontId="9" fillId="0" borderId="0"/>
    <xf numFmtId="0" fontId="24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5" fillId="8" borderId="10" applyNumberFormat="0" applyFont="0" applyAlignment="0" applyProtection="0"/>
    <xf numFmtId="43" fontId="5" fillId="0" borderId="0" applyFont="0" applyFill="0" applyBorder="0" applyAlignment="0" applyProtection="0"/>
    <xf numFmtId="0" fontId="6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37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35" borderId="0" applyNumberFormat="0" applyBorder="0" applyAlignment="0" applyProtection="0"/>
    <xf numFmtId="0" fontId="26" fillId="38" borderId="0" applyNumberFormat="0" applyBorder="0" applyAlignment="0" applyProtection="0"/>
    <xf numFmtId="0" fontId="27" fillId="3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6" fillId="33" borderId="0" applyNumberFormat="0" applyBorder="0" applyAlignment="0" applyProtection="0"/>
    <xf numFmtId="0" fontId="26" fillId="36" borderId="0" applyNumberFormat="0" applyBorder="0" applyAlignment="0" applyProtection="0"/>
    <xf numFmtId="0" fontId="27" fillId="36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7" fillId="3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6" fillId="35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15" fillId="3" borderId="0" applyNumberFormat="0" applyBorder="0" applyAlignment="0" applyProtection="0"/>
    <xf numFmtId="0" fontId="19" fillId="6" borderId="6" applyNumberFormat="0" applyAlignment="0" applyProtection="0"/>
    <xf numFmtId="0" fontId="7" fillId="7" borderId="9" applyNumberFormat="0" applyAlignment="0" applyProtection="0"/>
    <xf numFmtId="43" fontId="6" fillId="0" borderId="0" applyFon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4" fillId="2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5" borderId="6" applyNumberFormat="0" applyAlignment="0" applyProtection="0"/>
    <xf numFmtId="0" fontId="20" fillId="0" borderId="8" applyNumberFormat="0" applyFill="0" applyAlignment="0" applyProtection="0"/>
    <xf numFmtId="0" fontId="16" fillId="4" borderId="0" applyNumberFormat="0" applyBorder="0" applyAlignment="0" applyProtection="0"/>
    <xf numFmtId="0" fontId="5" fillId="0" borderId="0"/>
    <xf numFmtId="0" fontId="5" fillId="0" borderId="0"/>
    <xf numFmtId="0" fontId="18" fillId="6" borderId="7" applyNumberFormat="0" applyAlignment="0" applyProtection="0"/>
    <xf numFmtId="0" fontId="29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3" fillId="0" borderId="0" applyNumberFormat="0" applyFill="0" applyBorder="0" applyAlignment="0" applyProtection="0"/>
    <xf numFmtId="0" fontId="6" fillId="44" borderId="0"/>
    <xf numFmtId="0" fontId="6" fillId="44" borderId="12">
      <alignment horizontal="left" indent="5"/>
    </xf>
    <xf numFmtId="0" fontId="8" fillId="0" borderId="0"/>
    <xf numFmtId="43" fontId="6" fillId="0" borderId="0" applyFont="0" applyFill="0" applyBorder="0" applyAlignment="0" applyProtection="0"/>
    <xf numFmtId="0" fontId="31" fillId="0" borderId="13" applyFill="0" applyProtection="0">
      <alignment horizontal="left" textRotation="60" wrapText="1"/>
    </xf>
    <xf numFmtId="0" fontId="30" fillId="0" borderId="0" applyNumberFormat="0" applyFill="0" applyBorder="0" applyAlignment="0" applyProtection="0">
      <alignment vertical="top"/>
      <protection locked="0"/>
    </xf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  <xf numFmtId="0" fontId="26" fillId="48" borderId="0" applyNumberFormat="0" applyBorder="0" applyAlignment="0" applyProtection="0"/>
    <xf numFmtId="0" fontId="26" fillId="51" borderId="0" applyNumberFormat="0" applyBorder="0" applyAlignment="0" applyProtection="0"/>
    <xf numFmtId="0" fontId="26" fillId="54" borderId="0" applyNumberFormat="0" applyBorder="0" applyAlignment="0" applyProtection="0"/>
    <xf numFmtId="0" fontId="27" fillId="55" borderId="0" applyNumberFormat="0" applyBorder="0" applyAlignment="0" applyProtection="0"/>
    <xf numFmtId="0" fontId="27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62" borderId="0" applyNumberFormat="0" applyBorder="0" applyAlignment="0" applyProtection="0"/>
    <xf numFmtId="0" fontId="34" fillId="46" borderId="0" applyNumberFormat="0" applyBorder="0" applyAlignment="0" applyProtection="0"/>
    <xf numFmtId="0" fontId="35" fillId="63" borderId="14" applyNumberFormat="0" applyAlignment="0" applyProtection="0"/>
    <xf numFmtId="0" fontId="32" fillId="0" borderId="0" applyNumberFormat="0" applyFill="0" applyBorder="0" applyAlignment="0" applyProtection="0"/>
    <xf numFmtId="0" fontId="36" fillId="64" borderId="15" applyNumberFormat="0" applyAlignment="0" applyProtection="0"/>
    <xf numFmtId="165" fontId="33" fillId="0" borderId="0" applyFont="0" applyFill="0" applyBorder="0" applyAlignment="0" applyProtection="0"/>
    <xf numFmtId="43" fontId="6" fillId="0" borderId="0" applyFont="0" applyFill="0" applyBorder="0" applyAlignment="0" applyProtection="0"/>
    <xf numFmtId="39" fontId="37" fillId="0" borderId="0"/>
    <xf numFmtId="0" fontId="38" fillId="0" borderId="0" applyNumberFormat="0" applyFill="0" applyBorder="0" applyAlignment="0" applyProtection="0"/>
    <xf numFmtId="0" fontId="6" fillId="0" borderId="0" applyFill="0" applyProtection="0"/>
    <xf numFmtId="3" fontId="39" fillId="0" borderId="0"/>
    <xf numFmtId="0" fontId="40" fillId="47" borderId="0" applyNumberFormat="0" applyBorder="0" applyAlignment="0" applyProtection="0"/>
    <xf numFmtId="166" fontId="41" fillId="0" borderId="0">
      <alignment horizontal="left" vertical="center"/>
    </xf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46" fillId="50" borderId="14" applyNumberFormat="0" applyAlignment="0" applyProtection="0"/>
    <xf numFmtId="0" fontId="47" fillId="0" borderId="19" applyNumberFormat="0" applyFill="0" applyAlignment="0" applyProtection="0"/>
    <xf numFmtId="0" fontId="48" fillId="65" borderId="0" applyNumberFormat="0" applyBorder="0" applyAlignment="0" applyProtection="0"/>
    <xf numFmtId="0" fontId="6" fillId="66" borderId="20" applyNumberFormat="0" applyFont="0" applyAlignment="0" applyProtection="0"/>
    <xf numFmtId="0" fontId="49" fillId="63" borderId="21" applyNumberFormat="0" applyAlignment="0" applyProtection="0"/>
    <xf numFmtId="9" fontId="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50" fillId="0" borderId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28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46" fillId="50" borderId="14" applyNumberFormat="0" applyAlignment="0" applyProtection="0"/>
    <xf numFmtId="0" fontId="6" fillId="66" borderId="20" applyNumberFormat="0" applyFont="0" applyAlignment="0" applyProtection="0"/>
    <xf numFmtId="0" fontId="46" fillId="50" borderId="14" applyNumberFormat="0" applyAlignment="0" applyProtection="0"/>
    <xf numFmtId="0" fontId="35" fillId="63" borderId="14" applyNumberFormat="0" applyAlignment="0" applyProtection="0"/>
    <xf numFmtId="0" fontId="35" fillId="63" borderId="14" applyNumberFormat="0" applyAlignment="0" applyProtection="0"/>
    <xf numFmtId="0" fontId="35" fillId="63" borderId="14" applyNumberFormat="0" applyAlignment="0" applyProtection="0"/>
    <xf numFmtId="0" fontId="46" fillId="50" borderId="14" applyNumberFormat="0" applyAlignment="0" applyProtection="0"/>
    <xf numFmtId="0" fontId="6" fillId="66" borderId="20" applyNumberFormat="0" applyFont="0" applyAlignment="0" applyProtection="0"/>
    <xf numFmtId="0" fontId="49" fillId="63" borderId="21" applyNumberFormat="0" applyAlignment="0" applyProtection="0"/>
    <xf numFmtId="0" fontId="49" fillId="63" borderId="21" applyNumberFormat="0" applyAlignment="0" applyProtection="0"/>
    <xf numFmtId="0" fontId="46" fillId="50" borderId="14" applyNumberFormat="0" applyAlignment="0" applyProtection="0"/>
    <xf numFmtId="0" fontId="46" fillId="50" borderId="14" applyNumberFormat="0" applyAlignment="0" applyProtection="0"/>
    <xf numFmtId="0" fontId="35" fillId="63" borderId="14" applyNumberFormat="0" applyAlignment="0" applyProtection="0"/>
    <xf numFmtId="0" fontId="35" fillId="63" borderId="14" applyNumberForma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49" fillId="63" borderId="21" applyNumberFormat="0" applyAlignment="0" applyProtection="0"/>
    <xf numFmtId="0" fontId="6" fillId="66" borderId="20" applyNumberFormat="0" applyFont="0" applyAlignment="0" applyProtection="0"/>
    <xf numFmtId="0" fontId="49" fillId="63" borderId="21" applyNumberFormat="0" applyAlignment="0" applyProtection="0"/>
    <xf numFmtId="0" fontId="6" fillId="66" borderId="20" applyNumberFormat="0" applyFont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6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53" fillId="0" borderId="0"/>
    <xf numFmtId="0" fontId="6" fillId="0" borderId="0"/>
    <xf numFmtId="0" fontId="58" fillId="0" borderId="0">
      <alignment vertical="top"/>
      <protection locked="0"/>
    </xf>
    <xf numFmtId="168" fontId="6" fillId="44" borderId="12">
      <alignment horizontal="right" vertical="top"/>
    </xf>
    <xf numFmtId="0" fontId="6" fillId="44" borderId="1">
      <alignment horizontal="left" indent="3"/>
    </xf>
    <xf numFmtId="0" fontId="60" fillId="0" borderId="0" applyNumberFormat="0" applyFill="0" applyBorder="0" applyAlignment="0" applyProtection="0"/>
    <xf numFmtId="168" fontId="6" fillId="44" borderId="1" applyNumberFormat="0">
      <alignment horizontal="right" vertical="top"/>
    </xf>
    <xf numFmtId="0" fontId="6" fillId="44" borderId="1">
      <alignment horizontal="left" indent="3"/>
    </xf>
    <xf numFmtId="168" fontId="6" fillId="44" borderId="1" applyNumberFormat="0">
      <alignment horizontal="right" vertical="top"/>
    </xf>
    <xf numFmtId="0" fontId="25" fillId="44" borderId="1">
      <alignment horizontal="left" indent="2"/>
    </xf>
    <xf numFmtId="0" fontId="25" fillId="44" borderId="1">
      <alignment horizontal="right" vertical="top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/>
    <xf numFmtId="3" fontId="25" fillId="44" borderId="1">
      <alignment horizontal="right"/>
    </xf>
    <xf numFmtId="0" fontId="25" fillId="44" borderId="1">
      <alignment horizontal="left" indent="1"/>
    </xf>
    <xf numFmtId="168" fontId="25" fillId="44" borderId="1" applyNumberFormat="0">
      <alignment horizontal="right" vertical="top"/>
    </xf>
    <xf numFmtId="0" fontId="6" fillId="0" borderId="0"/>
    <xf numFmtId="0" fontId="5" fillId="0" borderId="0"/>
    <xf numFmtId="0" fontId="8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0" applyNumberFormat="0" applyFont="0" applyAlignment="0" applyProtection="0"/>
    <xf numFmtId="0" fontId="62" fillId="0" borderId="0"/>
    <xf numFmtId="43" fontId="62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7" borderId="0" applyNumberFormat="0" applyBorder="0" applyAlignment="0" applyProtection="0"/>
    <xf numFmtId="0" fontId="62" fillId="27" borderId="0" applyNumberFormat="0" applyBorder="0" applyAlignment="0" applyProtection="0"/>
    <xf numFmtId="0" fontId="62" fillId="31" borderId="0" applyNumberFormat="0" applyBorder="0" applyAlignment="0" applyProtection="0"/>
    <xf numFmtId="0" fontId="62" fillId="31" borderId="0" applyNumberFormat="0" applyBorder="0" applyAlignment="0" applyProtection="0"/>
    <xf numFmtId="0" fontId="67" fillId="12" borderId="0" applyNumberFormat="0" applyBorder="0" applyAlignment="0" applyProtection="0"/>
    <xf numFmtId="0" fontId="67" fillId="16" borderId="0" applyNumberFormat="0" applyBorder="0" applyAlignment="0" applyProtection="0"/>
    <xf numFmtId="0" fontId="67" fillId="20" borderId="0" applyNumberFormat="0" applyBorder="0" applyAlignment="0" applyProtection="0"/>
    <xf numFmtId="0" fontId="67" fillId="24" borderId="0" applyNumberFormat="0" applyBorder="0" applyAlignment="0" applyProtection="0"/>
    <xf numFmtId="0" fontId="67" fillId="28" borderId="0" applyNumberFormat="0" applyBorder="0" applyAlignment="0" applyProtection="0"/>
    <xf numFmtId="0" fontId="67" fillId="32" borderId="0" applyNumberFormat="0" applyBorder="0" applyAlignment="0" applyProtection="0"/>
    <xf numFmtId="0" fontId="67" fillId="9" borderId="0" applyNumberFormat="0" applyBorder="0" applyAlignment="0" applyProtection="0"/>
    <xf numFmtId="0" fontId="67" fillId="13" borderId="0" applyNumberFormat="0" applyBorder="0" applyAlignment="0" applyProtection="0"/>
    <xf numFmtId="0" fontId="67" fillId="17" borderId="0" applyNumberFormat="0" applyBorder="0" applyAlignment="0" applyProtection="0"/>
    <xf numFmtId="0" fontId="67" fillId="21" borderId="0" applyNumberFormat="0" applyBorder="0" applyAlignment="0" applyProtection="0"/>
    <xf numFmtId="0" fontId="67" fillId="25" borderId="0" applyNumberFormat="0" applyBorder="0" applyAlignment="0" applyProtection="0"/>
    <xf numFmtId="0" fontId="67" fillId="29" borderId="0" applyNumberFormat="0" applyBorder="0" applyAlignment="0" applyProtection="0"/>
    <xf numFmtId="0" fontId="68" fillId="3" borderId="0" applyNumberFormat="0" applyBorder="0" applyAlignment="0" applyProtection="0"/>
    <xf numFmtId="0" fontId="69" fillId="6" borderId="6" applyNumberFormat="0" applyAlignment="0" applyProtection="0"/>
    <xf numFmtId="0" fontId="70" fillId="7" borderId="9" applyNumberFormat="0" applyAlignment="0" applyProtection="0"/>
    <xf numFmtId="43" fontId="6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5" borderId="6" applyNumberFormat="0" applyAlignment="0" applyProtection="0"/>
    <xf numFmtId="0" fontId="77" fillId="0" borderId="8" applyNumberFormat="0" applyFill="0" applyAlignment="0" applyProtection="0"/>
    <xf numFmtId="0" fontId="78" fillId="4" borderId="0" applyNumberFormat="0" applyBorder="0" applyAlignment="0" applyProtection="0"/>
    <xf numFmtId="0" fontId="62" fillId="0" borderId="0"/>
    <xf numFmtId="0" fontId="6" fillId="0" borderId="0" applyNumberFormat="0" applyFill="0" applyBorder="0" applyAlignment="0" applyProtection="0"/>
    <xf numFmtId="0" fontId="62" fillId="0" borderId="0"/>
    <xf numFmtId="0" fontId="6" fillId="0" borderId="0" applyNumberFormat="0" applyFill="0" applyBorder="0" applyAlignment="0" applyProtection="0"/>
    <xf numFmtId="0" fontId="62" fillId="8" borderId="10" applyNumberFormat="0" applyFont="0" applyAlignment="0" applyProtection="0"/>
    <xf numFmtId="0" fontId="62" fillId="8" borderId="10" applyNumberFormat="0" applyFont="0" applyAlignment="0" applyProtection="0"/>
    <xf numFmtId="0" fontId="79" fillId="6" borderId="7" applyNumberFormat="0" applyAlignment="0" applyProtection="0"/>
    <xf numFmtId="9" fontId="62" fillId="0" borderId="0" applyFont="0" applyFill="0" applyBorder="0" applyAlignment="0" applyProtection="0"/>
    <xf numFmtId="3" fontId="6" fillId="0" borderId="0" applyFill="0" applyBorder="0" applyAlignment="0" applyProtection="0"/>
    <xf numFmtId="0" fontId="64" fillId="0" borderId="11" applyNumberFormat="0" applyFill="0" applyAlignment="0" applyProtection="0"/>
    <xf numFmtId="0" fontId="80" fillId="0" borderId="0" applyNumberFormat="0" applyFill="0" applyBorder="0" applyAlignment="0" applyProtection="0"/>
    <xf numFmtId="9" fontId="62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24" fillId="0" borderId="0" applyNumberFormat="0" applyFill="0" applyBorder="0" applyAlignment="0" applyProtection="0"/>
    <xf numFmtId="0" fontId="8" fillId="0" borderId="0"/>
    <xf numFmtId="0" fontId="6" fillId="0" borderId="0"/>
    <xf numFmtId="0" fontId="6" fillId="0" borderId="0"/>
    <xf numFmtId="0" fontId="81" fillId="0" borderId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3" fontId="6" fillId="44" borderId="12">
      <alignment horizontal="right"/>
    </xf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3" fontId="6" fillId="44" borderId="1">
      <alignment horizontal="right"/>
    </xf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5" fillId="44" borderId="1">
      <alignment horizontal="right" vertical="top"/>
    </xf>
    <xf numFmtId="0" fontId="25" fillId="44" borderId="1"/>
    <xf numFmtId="169" fontId="25" fillId="44" borderId="1">
      <alignment horizontal="right"/>
    </xf>
    <xf numFmtId="0" fontId="27" fillId="59" borderId="0" applyNumberFormat="0" applyBorder="0" applyAlignment="0" applyProtection="0"/>
    <xf numFmtId="0" fontId="6" fillId="44" borderId="74" applyFont="0" applyFill="0" applyAlignment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3" fontId="25" fillId="44" borderId="1">
      <alignment horizontal="right"/>
    </xf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3" fontId="6" fillId="44" borderId="1">
      <alignment horizontal="right"/>
    </xf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82" fillId="0" borderId="0" applyNumberFormat="0" applyFill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83" fillId="0" borderId="0" applyNumberFormat="0" applyFill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60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2" borderId="0" applyNumberFormat="0" applyBorder="0" applyAlignment="0" applyProtection="0"/>
    <xf numFmtId="0" fontId="27" fillId="57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56" borderId="0" applyNumberFormat="0" applyBorder="0" applyAlignment="0" applyProtection="0"/>
    <xf numFmtId="0" fontId="27" fillId="61" borderId="0" applyNumberFormat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8" fillId="0" borderId="0"/>
    <xf numFmtId="0" fontId="24" fillId="0" borderId="0" applyNumberFormat="0" applyFill="0" applyBorder="0" applyAlignment="0" applyProtection="0"/>
  </cellStyleXfs>
  <cellXfs count="432">
    <xf numFmtId="0" fontId="0" fillId="0" borderId="0" xfId="0"/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64" fontId="2" fillId="0" borderId="55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0" fillId="0" borderId="49" xfId="0" applyNumberFormat="1" applyFon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wrapText="1"/>
    </xf>
    <xf numFmtId="164" fontId="0" fillId="0" borderId="5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0" fillId="0" borderId="31" xfId="0" applyNumberFormat="1" applyFont="1" applyFill="1" applyBorder="1" applyAlignment="1">
      <alignment horizontal="center" vertical="center" wrapText="1"/>
    </xf>
    <xf numFmtId="164" fontId="0" fillId="0" borderId="33" xfId="0" applyNumberFormat="1" applyFont="1" applyFill="1" applyBorder="1" applyAlignment="1">
      <alignment horizontal="center" vertical="center" wrapText="1"/>
    </xf>
    <xf numFmtId="164" fontId="2" fillId="0" borderId="31" xfId="1" applyNumberFormat="1" applyFont="1" applyFill="1" applyBorder="1" applyAlignment="1">
      <alignment horizontal="center" vertical="center" wrapText="1"/>
    </xf>
    <xf numFmtId="164" fontId="2" fillId="0" borderId="32" xfId="1" applyNumberFormat="1" applyFont="1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164" fontId="2" fillId="0" borderId="38" xfId="1" applyNumberFormat="1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right" vertical="center" wrapText="1"/>
    </xf>
    <xf numFmtId="0" fontId="1" fillId="0" borderId="39" xfId="0" applyFont="1" applyFill="1" applyBorder="1" applyAlignment="1">
      <alignment horizontal="right" vertical="center" wrapText="1"/>
    </xf>
    <xf numFmtId="0" fontId="1" fillId="0" borderId="27" xfId="0" applyFont="1" applyFill="1" applyBorder="1" applyAlignment="1">
      <alignment horizontal="right" vertical="center" wrapText="1"/>
    </xf>
    <xf numFmtId="164" fontId="0" fillId="0" borderId="33" xfId="0" applyNumberFormat="1" applyFill="1" applyBorder="1" applyAlignment="1">
      <alignment horizontal="center" vertical="center" wrapText="1"/>
    </xf>
    <xf numFmtId="164" fontId="0" fillId="0" borderId="34" xfId="0" applyNumberForma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64" fontId="2" fillId="0" borderId="44" xfId="1" applyNumberFormat="1" applyFont="1" applyFill="1" applyBorder="1" applyAlignment="1">
      <alignment horizontal="center" vertical="center" wrapText="1"/>
    </xf>
    <xf numFmtId="164" fontId="2" fillId="0" borderId="46" xfId="1" applyNumberFormat="1" applyFont="1" applyFill="1" applyBorder="1" applyAlignment="1">
      <alignment horizontal="center" vertical="center" wrapText="1"/>
    </xf>
    <xf numFmtId="164" fontId="2" fillId="0" borderId="47" xfId="1" applyNumberFormat="1" applyFont="1" applyFill="1" applyBorder="1" applyAlignment="1">
      <alignment horizontal="center" vertical="center" wrapText="1"/>
    </xf>
    <xf numFmtId="164" fontId="2" fillId="0" borderId="51" xfId="1" applyNumberFormat="1" applyFont="1" applyFill="1" applyBorder="1" applyAlignment="1">
      <alignment horizontal="center" vertical="center" wrapText="1"/>
    </xf>
    <xf numFmtId="164" fontId="0" fillId="0" borderId="51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64" fontId="0" fillId="0" borderId="31" xfId="0" applyNumberFormat="1" applyFill="1" applyBorder="1" applyAlignment="1">
      <alignment horizontal="center" vertical="center" wrapText="1"/>
    </xf>
    <xf numFmtId="164" fontId="0" fillId="0" borderId="32" xfId="0" applyNumberFormat="1" applyFill="1" applyBorder="1" applyAlignment="1">
      <alignment horizontal="center" vertical="center" wrapText="1"/>
    </xf>
    <xf numFmtId="164" fontId="0" fillId="0" borderId="33" xfId="0" applyNumberFormat="1" applyFill="1" applyBorder="1" applyAlignment="1">
      <alignment horizontal="center" vertical="center"/>
    </xf>
    <xf numFmtId="164" fontId="0" fillId="0" borderId="34" xfId="0" applyNumberFormat="1" applyFill="1" applyBorder="1" applyAlignment="1">
      <alignment horizontal="center" vertical="center"/>
    </xf>
    <xf numFmtId="164" fontId="0" fillId="0" borderId="35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64" fontId="0" fillId="0" borderId="51" xfId="0" applyNumberFormat="1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/>
    </xf>
    <xf numFmtId="164" fontId="0" fillId="0" borderId="43" xfId="0" applyNumberFormat="1" applyFill="1" applyBorder="1" applyAlignment="1">
      <alignment horizontal="center" vertical="center"/>
    </xf>
    <xf numFmtId="164" fontId="0" fillId="0" borderId="52" xfId="0" applyNumberFormat="1" applyFill="1" applyBorder="1" applyAlignment="1">
      <alignment horizontal="center" vertical="center" wrapText="1"/>
    </xf>
    <xf numFmtId="164" fontId="0" fillId="0" borderId="43" xfId="0" applyNumberFormat="1" applyFill="1" applyBorder="1" applyAlignment="1">
      <alignment horizontal="center" vertical="center" wrapText="1"/>
    </xf>
    <xf numFmtId="164" fontId="2" fillId="0" borderId="33" xfId="1" applyNumberFormat="1" applyFont="1" applyFill="1" applyBorder="1" applyAlignment="1">
      <alignment horizontal="center" vertical="center" wrapText="1"/>
    </xf>
    <xf numFmtId="164" fontId="0" fillId="0" borderId="35" xfId="0" applyNumberFormat="1" applyFill="1" applyBorder="1" applyAlignment="1">
      <alignment horizontal="center" vertical="center" wrapText="1"/>
    </xf>
    <xf numFmtId="164" fontId="0" fillId="0" borderId="51" xfId="0" applyNumberForma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164" fontId="0" fillId="0" borderId="38" xfId="0" applyNumberForma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3" fontId="2" fillId="0" borderId="52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2" fillId="0" borderId="35" xfId="1" applyNumberFormat="1" applyFont="1" applyFill="1" applyBorder="1" applyAlignment="1">
      <alignment horizontal="center" vertical="center" wrapText="1"/>
    </xf>
    <xf numFmtId="164" fontId="2" fillId="0" borderId="39" xfId="1" applyNumberFormat="1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right" vertical="center" wrapText="1"/>
    </xf>
    <xf numFmtId="164" fontId="2" fillId="0" borderId="43" xfId="1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52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27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top" wrapText="1"/>
    </xf>
    <xf numFmtId="3" fontId="2" fillId="0" borderId="2" xfId="1" applyNumberFormat="1" applyFont="1" applyFill="1" applyBorder="1" applyAlignment="1">
      <alignment horizontal="center" vertical="top" wrapText="1"/>
    </xf>
    <xf numFmtId="3" fontId="2" fillId="0" borderId="52" xfId="1" applyNumberFormat="1" applyFont="1" applyFill="1" applyBorder="1" applyAlignment="1">
      <alignment horizontal="center" vertical="top" wrapText="1"/>
    </xf>
    <xf numFmtId="3" fontId="2" fillId="0" borderId="34" xfId="1" applyNumberFormat="1" applyFont="1" applyFill="1" applyBorder="1" applyAlignment="1">
      <alignment horizontal="center" vertical="top" wrapText="1"/>
    </xf>
    <xf numFmtId="3" fontId="2" fillId="0" borderId="53" xfId="1" applyNumberFormat="1" applyFont="1" applyFill="1" applyBorder="1" applyAlignment="1">
      <alignment horizontal="center" vertical="top" wrapText="1"/>
    </xf>
    <xf numFmtId="3" fontId="2" fillId="0" borderId="49" xfId="1" applyNumberFormat="1" applyFont="1" applyFill="1" applyBorder="1" applyAlignment="1">
      <alignment horizontal="center" vertical="top" wrapText="1"/>
    </xf>
    <xf numFmtId="164" fontId="2" fillId="0" borderId="36" xfId="1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164" fontId="0" fillId="0" borderId="43" xfId="0" applyNumberFormat="1" applyFont="1" applyFill="1" applyBorder="1" applyAlignment="1">
      <alignment horizontal="center" vertical="center"/>
    </xf>
    <xf numFmtId="3" fontId="2" fillId="0" borderId="53" xfId="3" applyNumberFormat="1" applyFont="1" applyFill="1" applyBorder="1" applyAlignment="1">
      <alignment horizontal="center" vertical="center"/>
    </xf>
    <xf numFmtId="3" fontId="2" fillId="0" borderId="52" xfId="3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3" fontId="2" fillId="0" borderId="34" xfId="3" applyNumberFormat="1" applyFont="1" applyFill="1" applyBorder="1" applyAlignment="1">
      <alignment horizontal="center"/>
    </xf>
    <xf numFmtId="164" fontId="0" fillId="0" borderId="34" xfId="0" applyNumberFormat="1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164" fontId="2" fillId="0" borderId="33" xfId="2" applyNumberFormat="1" applyFont="1" applyFill="1" applyBorder="1" applyAlignment="1">
      <alignment horizontal="center"/>
    </xf>
    <xf numFmtId="164" fontId="2" fillId="0" borderId="34" xfId="2" applyNumberFormat="1" applyFont="1" applyFill="1" applyBorder="1" applyAlignment="1">
      <alignment horizontal="center"/>
    </xf>
    <xf numFmtId="3" fontId="2" fillId="0" borderId="34" xfId="2" applyNumberFormat="1" applyFont="1" applyFill="1" applyBorder="1" applyAlignment="1">
      <alignment horizontal="center"/>
    </xf>
    <xf numFmtId="1" fontId="2" fillId="0" borderId="34" xfId="2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3" fontId="2" fillId="0" borderId="34" xfId="1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5" fillId="0" borderId="0" xfId="0" applyFont="1" applyFill="1"/>
    <xf numFmtId="164" fontId="0" fillId="0" borderId="55" xfId="0" applyNumberFormat="1" applyFill="1" applyBorder="1" applyAlignment="1">
      <alignment horizontal="center" vertical="center"/>
    </xf>
    <xf numFmtId="164" fontId="0" fillId="0" borderId="36" xfId="0" applyNumberForma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164" fontId="0" fillId="0" borderId="5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 vertical="center" wrapText="1"/>
    </xf>
    <xf numFmtId="3" fontId="2" fillId="0" borderId="33" xfId="2" applyNumberFormat="1" applyFont="1" applyFill="1" applyBorder="1" applyAlignment="1">
      <alignment horizontal="center"/>
    </xf>
    <xf numFmtId="3" fontId="2" fillId="0" borderId="35" xfId="2" applyNumberFormat="1" applyFon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 vertical="center" wrapText="1"/>
    </xf>
    <xf numFmtId="164" fontId="0" fillId="0" borderId="69" xfId="0" applyNumberFormat="1" applyFill="1" applyBorder="1" applyAlignment="1">
      <alignment horizontal="center" vertical="center" wrapText="1"/>
    </xf>
    <xf numFmtId="164" fontId="0" fillId="0" borderId="68" xfId="0" applyNumberForma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71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2" fontId="2" fillId="0" borderId="7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69" xfId="0" applyNumberFormat="1" applyFont="1" applyFill="1" applyBorder="1" applyAlignment="1">
      <alignment horizontal="center" vertical="center" wrapText="1"/>
    </xf>
    <xf numFmtId="164" fontId="2" fillId="0" borderId="68" xfId="0" applyNumberFormat="1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 wrapText="1"/>
    </xf>
    <xf numFmtId="164" fontId="2" fillId="0" borderId="50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2" fillId="0" borderId="43" xfId="0" applyNumberFormat="1" applyFont="1" applyFill="1" applyBorder="1" applyAlignment="1">
      <alignment horizontal="center" vertical="center" wrapText="1"/>
    </xf>
    <xf numFmtId="1" fontId="2" fillId="0" borderId="32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0" fillId="0" borderId="34" xfId="0" applyNumberFormat="1" applyFont="1" applyFill="1" applyBorder="1" applyAlignment="1">
      <alignment horizontal="center" vertical="center" wrapText="1"/>
    </xf>
    <xf numFmtId="164" fontId="2" fillId="0" borderId="52" xfId="1" applyNumberFormat="1" applyFont="1" applyFill="1" applyBorder="1" applyAlignment="1">
      <alignment horizontal="center" vertical="center" wrapText="1"/>
    </xf>
    <xf numFmtId="164" fontId="0" fillId="0" borderId="52" xfId="0" applyNumberFormat="1" applyFont="1" applyFill="1" applyBorder="1" applyAlignment="1">
      <alignment horizontal="center" vertical="center" wrapText="1"/>
    </xf>
    <xf numFmtId="164" fontId="2" fillId="0" borderId="48" xfId="1" applyNumberFormat="1" applyFont="1" applyFill="1" applyBorder="1" applyAlignment="1">
      <alignment horizontal="center" vertical="center" wrapText="1"/>
    </xf>
    <xf numFmtId="164" fontId="2" fillId="0" borderId="42" xfId="1" applyNumberFormat="1" applyFont="1" applyFill="1" applyBorder="1" applyAlignment="1">
      <alignment horizontal="center" vertical="center" wrapText="1"/>
    </xf>
    <xf numFmtId="164" fontId="2" fillId="0" borderId="34" xfId="1" applyNumberFormat="1" applyFont="1" applyFill="1" applyBorder="1" applyAlignment="1">
      <alignment horizontal="center" vertical="center" wrapText="1"/>
    </xf>
    <xf numFmtId="3" fontId="2" fillId="0" borderId="51" xfId="1" applyNumberFormat="1" applyFont="1" applyFill="1" applyBorder="1" applyAlignment="1">
      <alignment horizontal="center" vertical="center" wrapText="1"/>
    </xf>
    <xf numFmtId="3" fontId="2" fillId="0" borderId="31" xfId="151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164" fontId="0" fillId="0" borderId="29" xfId="0" applyNumberFormat="1" applyFill="1" applyBorder="1" applyAlignment="1">
      <alignment horizontal="center" vertical="center"/>
    </xf>
    <xf numFmtId="164" fontId="0" fillId="0" borderId="68" xfId="0" applyNumberFormat="1" applyFill="1" applyBorder="1" applyAlignment="1">
      <alignment horizontal="center" vertical="center"/>
    </xf>
    <xf numFmtId="164" fontId="0" fillId="0" borderId="53" xfId="0" applyNumberFormat="1" applyFill="1" applyBorder="1" applyAlignment="1">
      <alignment horizontal="center" vertical="center"/>
    </xf>
    <xf numFmtId="164" fontId="0" fillId="0" borderId="49" xfId="0" applyNumberForma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64" fontId="0" fillId="0" borderId="28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 wrapText="1"/>
    </xf>
    <xf numFmtId="164" fontId="0" fillId="0" borderId="40" xfId="0" applyNumberForma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 wrapText="1"/>
    </xf>
    <xf numFmtId="164" fontId="0" fillId="0" borderId="70" xfId="0" applyNumberFormat="1" applyFill="1" applyBorder="1" applyAlignment="1">
      <alignment horizontal="center" vertical="center"/>
    </xf>
    <xf numFmtId="164" fontId="0" fillId="0" borderId="71" xfId="0" applyNumberFormat="1" applyFill="1" applyBorder="1" applyAlignment="1">
      <alignment horizontal="center" vertical="center" wrapText="1"/>
    </xf>
    <xf numFmtId="164" fontId="0" fillId="0" borderId="72" xfId="0" applyNumberForma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64" fontId="0" fillId="0" borderId="23" xfId="0" applyNumberForma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164" fontId="0" fillId="0" borderId="69" xfId="0" applyNumberForma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 wrapText="1"/>
    </xf>
    <xf numFmtId="0" fontId="0" fillId="0" borderId="76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164" fontId="2" fillId="0" borderId="49" xfId="2" applyNumberFormat="1" applyFont="1" applyFill="1" applyBorder="1" applyAlignment="1">
      <alignment horizontal="center"/>
    </xf>
    <xf numFmtId="164" fontId="2" fillId="0" borderId="50" xfId="2" applyNumberFormat="1" applyFont="1" applyFill="1" applyBorder="1" applyAlignment="1">
      <alignment horizontal="center"/>
    </xf>
    <xf numFmtId="2" fontId="2" fillId="0" borderId="53" xfId="0" applyNumberFormat="1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164" fontId="2" fillId="0" borderId="28" xfId="0" applyNumberFormat="1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2" fillId="0" borderId="79" xfId="1" applyNumberFormat="1" applyFont="1" applyFill="1" applyBorder="1" applyAlignment="1">
      <alignment horizontal="center" vertical="center" wrapText="1"/>
    </xf>
    <xf numFmtId="164" fontId="2" fillId="0" borderId="55" xfId="1" applyNumberFormat="1" applyFont="1" applyFill="1" applyBorder="1" applyAlignment="1">
      <alignment horizontal="center" vertical="center" wrapText="1"/>
    </xf>
    <xf numFmtId="164" fontId="2" fillId="0" borderId="23" xfId="1" applyNumberFormat="1" applyFont="1" applyFill="1" applyBorder="1" applyAlignment="1">
      <alignment horizontal="center" vertical="center" wrapText="1"/>
    </xf>
    <xf numFmtId="164" fontId="2" fillId="0" borderId="50" xfId="1" applyNumberFormat="1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horizontal="right" vertical="center" wrapText="1"/>
    </xf>
    <xf numFmtId="0" fontId="56" fillId="0" borderId="5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6" fillId="0" borderId="39" xfId="0" applyFont="1" applyFill="1" applyBorder="1" applyAlignment="1">
      <alignment horizontal="right" vertical="center" wrapText="1"/>
    </xf>
    <xf numFmtId="0" fontId="56" fillId="0" borderId="0" xfId="0" applyFont="1" applyFill="1" applyAlignment="1">
      <alignment horizontal="center" vertical="center"/>
    </xf>
    <xf numFmtId="0" fontId="84" fillId="0" borderId="27" xfId="0" applyFont="1" applyFill="1" applyBorder="1" applyAlignment="1">
      <alignment horizontal="right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4" fillId="0" borderId="36" xfId="0" applyFont="1" applyFill="1" applyBorder="1" applyAlignment="1">
      <alignment horizontal="left" vertical="center" wrapText="1"/>
    </xf>
    <xf numFmtId="164" fontId="2" fillId="0" borderId="70" xfId="0" applyNumberFormat="1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left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71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horizontal="left" vertical="center" wrapText="1"/>
    </xf>
    <xf numFmtId="164" fontId="2" fillId="0" borderId="72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72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4" fillId="0" borderId="40" xfId="0" applyFont="1" applyFill="1" applyBorder="1" applyAlignment="1">
      <alignment horizontal="right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3" fontId="2" fillId="0" borderId="51" xfId="52" applyNumberFormat="1" applyFont="1" applyFill="1" applyBorder="1" applyAlignment="1">
      <alignment horizontal="center" vertical="center" wrapText="1"/>
    </xf>
    <xf numFmtId="3" fontId="2" fillId="0" borderId="52" xfId="52" applyNumberFormat="1" applyFont="1" applyFill="1" applyBorder="1" applyAlignment="1">
      <alignment horizontal="center" vertical="center" wrapText="1"/>
    </xf>
    <xf numFmtId="164" fontId="2" fillId="0" borderId="52" xfId="52" applyNumberFormat="1" applyFont="1" applyFill="1" applyBorder="1" applyAlignment="1">
      <alignment horizontal="center" vertical="center" wrapText="1"/>
    </xf>
    <xf numFmtId="3" fontId="2" fillId="0" borderId="52" xfId="52" applyNumberFormat="1" applyFont="1" applyFill="1" applyBorder="1" applyAlignment="1">
      <alignment horizontal="center" vertical="center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3" xfId="0" applyNumberFormat="1" applyFont="1" applyFill="1" applyBorder="1" applyAlignment="1">
      <alignment horizontal="center" vertical="center"/>
    </xf>
    <xf numFmtId="164" fontId="2" fillId="0" borderId="52" xfId="52" applyNumberFormat="1" applyFont="1" applyFill="1" applyBorder="1" applyAlignment="1">
      <alignment horizontal="center" vertical="center"/>
    </xf>
    <xf numFmtId="164" fontId="2" fillId="0" borderId="43" xfId="52" applyNumberFormat="1" applyFont="1" applyFill="1" applyBorder="1" applyAlignment="1">
      <alignment horizontal="center" vertical="center"/>
    </xf>
    <xf numFmtId="3" fontId="2" fillId="0" borderId="51" xfId="52" applyNumberFormat="1" applyFont="1" applyFill="1" applyBorder="1" applyAlignment="1">
      <alignment horizontal="center" vertical="center"/>
    </xf>
    <xf numFmtId="3" fontId="2" fillId="0" borderId="55" xfId="52" applyNumberFormat="1" applyFont="1" applyFill="1" applyBorder="1" applyAlignment="1">
      <alignment horizontal="center" vertical="center"/>
    </xf>
    <xf numFmtId="164" fontId="2" fillId="0" borderId="75" xfId="0" applyNumberFormat="1" applyFont="1" applyFill="1" applyBorder="1" applyAlignment="1">
      <alignment horizontal="center" vertical="center" wrapText="1"/>
    </xf>
    <xf numFmtId="164" fontId="2" fillId="0" borderId="76" xfId="0" applyNumberFormat="1" applyFont="1" applyFill="1" applyBorder="1" applyAlignment="1">
      <alignment horizontal="center" vertical="center" wrapText="1"/>
    </xf>
    <xf numFmtId="164" fontId="2" fillId="0" borderId="78" xfId="0" applyNumberFormat="1" applyFont="1" applyFill="1" applyBorder="1" applyAlignment="1">
      <alignment horizontal="center" vertical="center" wrapText="1"/>
    </xf>
    <xf numFmtId="3" fontId="2" fillId="0" borderId="31" xfId="52" applyNumberFormat="1" applyFont="1" applyFill="1" applyBorder="1" applyAlignment="1">
      <alignment horizontal="center" vertical="center" wrapText="1"/>
    </xf>
    <xf numFmtId="3" fontId="2" fillId="0" borderId="1" xfId="52" applyNumberFormat="1" applyFont="1" applyFill="1" applyBorder="1" applyAlignment="1">
      <alignment horizontal="center" vertical="center" wrapText="1"/>
    </xf>
    <xf numFmtId="164" fontId="2" fillId="0" borderId="1" xfId="52" applyNumberFormat="1" applyFont="1" applyFill="1" applyBorder="1" applyAlignment="1">
      <alignment horizontal="center" vertical="center" wrapText="1"/>
    </xf>
    <xf numFmtId="3" fontId="2" fillId="0" borderId="1" xfId="52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center" vertical="center"/>
    </xf>
    <xf numFmtId="3" fontId="2" fillId="0" borderId="2" xfId="52" applyNumberFormat="1" applyFont="1" applyFill="1" applyBorder="1" applyAlignment="1">
      <alignment horizontal="center" vertical="center" wrapText="1"/>
    </xf>
    <xf numFmtId="164" fontId="2" fillId="0" borderId="1" xfId="52" applyNumberFormat="1" applyFont="1" applyFill="1" applyBorder="1" applyAlignment="1">
      <alignment horizontal="center" vertical="center"/>
    </xf>
    <xf numFmtId="164" fontId="2" fillId="0" borderId="32" xfId="52" applyNumberFormat="1" applyFont="1" applyFill="1" applyBorder="1" applyAlignment="1">
      <alignment horizontal="center" vertical="center"/>
    </xf>
    <xf numFmtId="3" fontId="2" fillId="0" borderId="31" xfId="52" applyNumberFormat="1" applyFont="1" applyFill="1" applyBorder="1" applyAlignment="1">
      <alignment horizontal="center" vertical="center"/>
    </xf>
    <xf numFmtId="3" fontId="2" fillId="0" borderId="23" xfId="52" applyNumberFormat="1" applyFont="1" applyFill="1" applyBorder="1" applyAlignment="1">
      <alignment horizontal="center" vertical="center"/>
    </xf>
    <xf numFmtId="3" fontId="2" fillId="0" borderId="33" xfId="52" applyNumberFormat="1" applyFont="1" applyFill="1" applyBorder="1" applyAlignment="1">
      <alignment horizontal="center" vertical="center" wrapText="1"/>
    </xf>
    <xf numFmtId="3" fontId="2" fillId="0" borderId="34" xfId="52" applyNumberFormat="1" applyFont="1" applyFill="1" applyBorder="1" applyAlignment="1">
      <alignment horizontal="center" vertical="center" wrapText="1"/>
    </xf>
    <xf numFmtId="164" fontId="2" fillId="0" borderId="34" xfId="52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3" fontId="2" fillId="0" borderId="49" xfId="52" applyNumberFormat="1" applyFont="1" applyFill="1" applyBorder="1" applyAlignment="1">
      <alignment horizontal="center" vertical="top" wrapText="1"/>
    </xf>
    <xf numFmtId="164" fontId="2" fillId="0" borderId="34" xfId="52" applyNumberFormat="1" applyFont="1" applyFill="1" applyBorder="1" applyAlignment="1">
      <alignment horizontal="center" vertical="center"/>
    </xf>
    <xf numFmtId="164" fontId="2" fillId="0" borderId="35" xfId="52" applyNumberFormat="1" applyFont="1" applyFill="1" applyBorder="1" applyAlignment="1">
      <alignment horizontal="center" vertical="center" wrapText="1"/>
    </xf>
    <xf numFmtId="3" fontId="2" fillId="0" borderId="34" xfId="52" applyNumberFormat="1" applyFont="1" applyFill="1" applyBorder="1" applyAlignment="1">
      <alignment horizontal="center" vertical="center"/>
    </xf>
    <xf numFmtId="3" fontId="2" fillId="0" borderId="50" xfId="52" applyNumberFormat="1" applyFont="1" applyFill="1" applyBorder="1" applyAlignment="1">
      <alignment horizontal="center" vertical="center" wrapText="1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2" fillId="0" borderId="0" xfId="0" applyFont="1" applyFill="1"/>
    <xf numFmtId="167" fontId="0" fillId="0" borderId="28" xfId="0" applyNumberFormat="1" applyFill="1" applyBorder="1" applyAlignment="1">
      <alignment horizontal="center" vertical="center" wrapText="1"/>
    </xf>
    <xf numFmtId="167" fontId="0" fillId="0" borderId="30" xfId="0" applyNumberFormat="1" applyFill="1" applyBorder="1" applyAlignment="1">
      <alignment horizontal="center" vertical="center" wrapText="1"/>
    </xf>
    <xf numFmtId="167" fontId="0" fillId="0" borderId="40" xfId="0" applyNumberForma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164" fontId="2" fillId="0" borderId="45" xfId="1" applyNumberFormat="1" applyFont="1" applyFill="1" applyBorder="1" applyAlignment="1">
      <alignment horizontal="center" vertical="center" wrapText="1"/>
    </xf>
    <xf numFmtId="164" fontId="0" fillId="0" borderId="53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49" xfId="0" applyNumberFormat="1" applyFont="1" applyFill="1" applyBorder="1" applyAlignment="1">
      <alignment horizontal="center" vertical="center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55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/>
    </xf>
    <xf numFmtId="0" fontId="56" fillId="0" borderId="44" xfId="0" applyFont="1" applyFill="1" applyBorder="1" applyAlignment="1">
      <alignment horizontal="center" vertical="center" wrapText="1"/>
    </xf>
    <xf numFmtId="0" fontId="84" fillId="0" borderId="67" xfId="0" applyFont="1" applyFill="1" applyBorder="1" applyAlignment="1">
      <alignment horizontal="right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64" fontId="2" fillId="0" borderId="48" xfId="0" applyNumberFormat="1" applyFont="1" applyFill="1" applyBorder="1" applyAlignment="1">
      <alignment horizontal="center" vertical="center" wrapText="1"/>
    </xf>
    <xf numFmtId="164" fontId="2" fillId="0" borderId="73" xfId="0" applyNumberFormat="1" applyFont="1" applyFill="1" applyBorder="1" applyAlignment="1">
      <alignment horizontal="center" vertical="center" wrapText="1"/>
    </xf>
    <xf numFmtId="0" fontId="84" fillId="0" borderId="36" xfId="0" applyFont="1" applyFill="1" applyBorder="1" applyAlignment="1">
      <alignment vertical="center" wrapText="1"/>
    </xf>
    <xf numFmtId="3" fontId="2" fillId="0" borderId="36" xfId="0" applyNumberFormat="1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vertical="center" wrapText="1"/>
    </xf>
    <xf numFmtId="3" fontId="2" fillId="0" borderId="38" xfId="0" applyNumberFormat="1" applyFont="1" applyFill="1" applyBorder="1" applyAlignment="1">
      <alignment horizontal="center" vertical="center" wrapText="1"/>
    </xf>
    <xf numFmtId="0" fontId="84" fillId="0" borderId="39" xfId="0" applyFont="1" applyFill="1" applyBorder="1" applyAlignment="1">
      <alignment vertical="center" wrapText="1"/>
    </xf>
    <xf numFmtId="3" fontId="2" fillId="0" borderId="39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84" fillId="0" borderId="39" xfId="0" applyFont="1" applyFill="1" applyBorder="1" applyAlignment="1">
      <alignment horizontal="right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3" fontId="2" fillId="0" borderId="50" xfId="2" applyNumberFormat="1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 vertical="center"/>
    </xf>
    <xf numFmtId="164" fontId="2" fillId="0" borderId="70" xfId="1" applyNumberFormat="1" applyFont="1" applyFill="1" applyBorder="1" applyAlignment="1">
      <alignment horizontal="center" vertical="center" wrapText="1"/>
    </xf>
    <xf numFmtId="164" fontId="2" fillId="0" borderId="71" xfId="1" applyNumberFormat="1" applyFont="1" applyFill="1" applyBorder="1" applyAlignment="1">
      <alignment horizontal="center" vertical="center" wrapText="1"/>
    </xf>
    <xf numFmtId="164" fontId="2" fillId="0" borderId="72" xfId="1" applyNumberFormat="1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164" fontId="2" fillId="0" borderId="80" xfId="0" applyNumberFormat="1" applyFont="1" applyFill="1" applyBorder="1" applyAlignment="1">
      <alignment horizontal="center" vertical="center" wrapText="1"/>
    </xf>
    <xf numFmtId="0" fontId="56" fillId="0" borderId="27" xfId="0" applyFont="1" applyFill="1" applyBorder="1" applyAlignment="1">
      <alignment horizontal="right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164" fontId="2" fillId="0" borderId="81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0" fillId="0" borderId="0" xfId="0"/>
    <xf numFmtId="0" fontId="2" fillId="0" borderId="36" xfId="0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4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164" fontId="2" fillId="0" borderId="51" xfId="0" applyNumberFormat="1" applyFont="1" applyFill="1" applyBorder="1" applyAlignment="1">
      <alignment horizontal="center"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3" fontId="2" fillId="0" borderId="34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 wrapText="1"/>
    </xf>
    <xf numFmtId="164" fontId="2" fillId="0" borderId="53" xfId="0" applyNumberFormat="1" applyFont="1" applyFill="1" applyBorder="1" applyAlignment="1">
      <alignment horizontal="center" vertical="center" wrapText="1"/>
    </xf>
    <xf numFmtId="164" fontId="2" fillId="0" borderId="49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64" fontId="2" fillId="0" borderId="36" xfId="0" applyNumberFormat="1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56" fillId="0" borderId="57" xfId="0" applyFont="1" applyFill="1" applyBorder="1" applyAlignment="1">
      <alignment horizontal="center" vertical="center" wrapText="1"/>
    </xf>
    <xf numFmtId="0" fontId="56" fillId="0" borderId="56" xfId="0" applyFont="1" applyFill="1" applyBorder="1" applyAlignment="1">
      <alignment horizontal="center" vertical="center" wrapText="1"/>
    </xf>
    <xf numFmtId="0" fontId="56" fillId="0" borderId="58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6" fillId="0" borderId="59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/>
    </xf>
    <xf numFmtId="0" fontId="56" fillId="0" borderId="46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/>
    </xf>
    <xf numFmtId="0" fontId="56" fillId="0" borderId="47" xfId="0" applyFont="1" applyFill="1" applyBorder="1" applyAlignment="1">
      <alignment horizontal="center" vertical="center" wrapText="1"/>
    </xf>
    <xf numFmtId="0" fontId="56" fillId="0" borderId="48" xfId="0" applyFont="1" applyFill="1" applyBorder="1" applyAlignment="1">
      <alignment horizontal="center" vertical="center" wrapText="1"/>
    </xf>
    <xf numFmtId="0" fontId="56" fillId="0" borderId="79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/>
    </xf>
    <xf numFmtId="0" fontId="56" fillId="0" borderId="42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56" fillId="0" borderId="59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center" vertical="center"/>
    </xf>
    <xf numFmtId="0" fontId="56" fillId="0" borderId="26" xfId="0" applyFont="1" applyFill="1" applyBorder="1" applyAlignment="1">
      <alignment horizontal="center" vertical="center"/>
    </xf>
    <xf numFmtId="0" fontId="56" fillId="0" borderId="57" xfId="0" applyFont="1" applyFill="1" applyBorder="1" applyAlignment="1">
      <alignment horizontal="center" vertical="center"/>
    </xf>
    <xf numFmtId="0" fontId="56" fillId="0" borderId="56" xfId="0" applyFont="1" applyFill="1" applyBorder="1" applyAlignment="1">
      <alignment horizontal="center" vertical="center"/>
    </xf>
    <xf numFmtId="0" fontId="56" fillId="0" borderId="45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64" fontId="56" fillId="0" borderId="24" xfId="0" applyNumberFormat="1" applyFont="1" applyFill="1" applyBorder="1" applyAlignment="1">
      <alignment horizontal="center" vertical="center" wrapText="1"/>
    </xf>
    <xf numFmtId="164" fontId="56" fillId="0" borderId="25" xfId="0" applyNumberFormat="1" applyFont="1" applyFill="1" applyBorder="1" applyAlignment="1">
      <alignment horizontal="center" vertical="center" wrapText="1"/>
    </xf>
    <xf numFmtId="0" fontId="56" fillId="0" borderId="60" xfId="0" applyFont="1" applyFill="1" applyBorder="1" applyAlignment="1">
      <alignment horizontal="center" vertical="center" wrapText="1"/>
    </xf>
    <xf numFmtId="0" fontId="56" fillId="0" borderId="54" xfId="0" applyFont="1" applyFill="1" applyBorder="1" applyAlignment="1">
      <alignment horizontal="center" vertical="center" wrapText="1"/>
    </xf>
    <xf numFmtId="0" fontId="56" fillId="0" borderId="61" xfId="0" applyFont="1" applyFill="1" applyBorder="1" applyAlignment="1">
      <alignment horizontal="center" vertical="center" wrapText="1"/>
    </xf>
  </cellXfs>
  <cellStyles count="909">
    <cellStyle name="20% - Accent1" xfId="29" builtinId="30" customBuiltin="1"/>
    <cellStyle name="20% - Accent1 2" xfId="157"/>
    <cellStyle name="20% - Accent1 2 2" xfId="698"/>
    <cellStyle name="20% - Accent1 2 3" xfId="718"/>
    <cellStyle name="20% - Accent1 3" xfId="719"/>
    <cellStyle name="20% - Accent2" xfId="33" builtinId="34" customBuiltin="1"/>
    <cellStyle name="20% - Accent2 2" xfId="158"/>
    <cellStyle name="20% - Accent2 2 2" xfId="699"/>
    <cellStyle name="20% - Accent2 2 3" xfId="720"/>
    <cellStyle name="20% - Accent2 3" xfId="721"/>
    <cellStyle name="20% - Accent3" xfId="37" builtinId="38" customBuiltin="1"/>
    <cellStyle name="20% - Accent3 2" xfId="159"/>
    <cellStyle name="20% - Accent3 2 2" xfId="700"/>
    <cellStyle name="20% - Accent3 2 3" xfId="722"/>
    <cellStyle name="20% - Accent3 3" xfId="723"/>
    <cellStyle name="20% - Accent4" xfId="41" builtinId="42" customBuiltin="1"/>
    <cellStyle name="20% - Accent4 2" xfId="160"/>
    <cellStyle name="20% - Accent4 2 2" xfId="701"/>
    <cellStyle name="20% - Accent4 2 3" xfId="724"/>
    <cellStyle name="20% - Accent4 3" xfId="725"/>
    <cellStyle name="20% - Accent5" xfId="45" builtinId="46" customBuiltin="1"/>
    <cellStyle name="20% - Accent5 2" xfId="161"/>
    <cellStyle name="20% - Accent5 2 2" xfId="702"/>
    <cellStyle name="20% - Accent5 2 3" xfId="726"/>
    <cellStyle name="20% - Accent5 3" xfId="727"/>
    <cellStyle name="20% - Accent6" xfId="49" builtinId="50" customBuiltin="1"/>
    <cellStyle name="20% - Accent6 2" xfId="162"/>
    <cellStyle name="20% - Accent6 2 2" xfId="703"/>
    <cellStyle name="20% - Accent6 2 3" xfId="728"/>
    <cellStyle name="20% - Accent6 3" xfId="729"/>
    <cellStyle name="40% - Accent1" xfId="30" builtinId="31" customBuiltin="1"/>
    <cellStyle name="40% - Accent1 2" xfId="163"/>
    <cellStyle name="40% - Accent1 2 2" xfId="704"/>
    <cellStyle name="40% - Accent1 2 3" xfId="730"/>
    <cellStyle name="40% - Accent1 3" xfId="731"/>
    <cellStyle name="40% - Accent2" xfId="34" builtinId="35" customBuiltin="1"/>
    <cellStyle name="40% - Accent2 2" xfId="164"/>
    <cellStyle name="40% - Accent2 2 2" xfId="705"/>
    <cellStyle name="40% - Accent2 2 3" xfId="732"/>
    <cellStyle name="40% - Accent2 3" xfId="733"/>
    <cellStyle name="40% - Accent3" xfId="38" builtinId="39" customBuiltin="1"/>
    <cellStyle name="40% - Accent3 2" xfId="165"/>
    <cellStyle name="40% - Accent3 2 2" xfId="706"/>
    <cellStyle name="40% - Accent3 2 3" xfId="734"/>
    <cellStyle name="40% - Accent3 3" xfId="735"/>
    <cellStyle name="40% - Accent4" xfId="42" builtinId="43" customBuiltin="1"/>
    <cellStyle name="40% - Accent4 2" xfId="166"/>
    <cellStyle name="40% - Accent4 2 2" xfId="707"/>
    <cellStyle name="40% - Accent4 2 3" xfId="736"/>
    <cellStyle name="40% - Accent4 3" xfId="737"/>
    <cellStyle name="40% - Accent5" xfId="46" builtinId="47" customBuiltin="1"/>
    <cellStyle name="40% - Accent5 2" xfId="167"/>
    <cellStyle name="40% - Accent5 2 2" xfId="708"/>
    <cellStyle name="40% - Accent5 2 3" xfId="738"/>
    <cellStyle name="40% - Accent5 3" xfId="739"/>
    <cellStyle name="40% - Accent6" xfId="50" builtinId="51" customBuiltin="1"/>
    <cellStyle name="40% - Accent6 2" xfId="168"/>
    <cellStyle name="40% - Accent6 2 2" xfId="709"/>
    <cellStyle name="40% - Accent6 2 3" xfId="740"/>
    <cellStyle name="40% - Accent6 3" xfId="741"/>
    <cellStyle name="60% - Accent1" xfId="31" builtinId="32" customBuiltin="1"/>
    <cellStyle name="60% - Accent1 2" xfId="169"/>
    <cellStyle name="60% - Accent1 2 2" xfId="742"/>
    <cellStyle name="60% - Accent2" xfId="35" builtinId="36" customBuiltin="1"/>
    <cellStyle name="60% - Accent2 2" xfId="170"/>
    <cellStyle name="60% - Accent2 2 2" xfId="743"/>
    <cellStyle name="60% - Accent3" xfId="39" builtinId="40" customBuiltin="1"/>
    <cellStyle name="60% - Accent3 2" xfId="171"/>
    <cellStyle name="60% - Accent3 2 2" xfId="744"/>
    <cellStyle name="60% - Accent4" xfId="43" builtinId="44" customBuiltin="1"/>
    <cellStyle name="60% - Accent4 2" xfId="172"/>
    <cellStyle name="60% - Accent4 2 2" xfId="745"/>
    <cellStyle name="60% - Accent5" xfId="47" builtinId="48" customBuiltin="1"/>
    <cellStyle name="60% - Accent5 2" xfId="173"/>
    <cellStyle name="60% - Accent5 2 2" xfId="746"/>
    <cellStyle name="60% - Accent6" xfId="51" builtinId="52" customBuiltin="1"/>
    <cellStyle name="60% - Accent6 2" xfId="174"/>
    <cellStyle name="60% - Accent6 2 2" xfId="747"/>
    <cellStyle name="Accent1" xfId="28" builtinId="29" customBuiltin="1"/>
    <cellStyle name="Accent1 - 20%" xfId="63"/>
    <cellStyle name="Accent1 - 40%" xfId="64"/>
    <cellStyle name="Accent1 - 60%" xfId="65"/>
    <cellStyle name="Accent1 10" xfId="789"/>
    <cellStyle name="Accent1 11" xfId="805"/>
    <cellStyle name="Accent1 12" xfId="835"/>
    <cellStyle name="Accent1 13" xfId="814"/>
    <cellStyle name="Accent1 14" xfId="840"/>
    <cellStyle name="Accent1 15" xfId="819"/>
    <cellStyle name="Accent1 16" xfId="845"/>
    <cellStyle name="Accent1 17" xfId="825"/>
    <cellStyle name="Accent1 18" xfId="850"/>
    <cellStyle name="Accent1 19" xfId="856"/>
    <cellStyle name="Accent1 2" xfId="66"/>
    <cellStyle name="Accent1 2 2" xfId="175"/>
    <cellStyle name="Accent1 2 3" xfId="748"/>
    <cellStyle name="Accent1 20" xfId="862"/>
    <cellStyle name="Accent1 21" xfId="868"/>
    <cellStyle name="Accent1 22" xfId="874"/>
    <cellStyle name="Accent1 23" xfId="880"/>
    <cellStyle name="Accent1 24" xfId="886"/>
    <cellStyle name="Accent1 25" xfId="892"/>
    <cellStyle name="Accent1 26" xfId="898"/>
    <cellStyle name="Accent1 27" xfId="902"/>
    <cellStyle name="Accent1 3" xfId="67"/>
    <cellStyle name="Accent1 4" xfId="68"/>
    <cellStyle name="Accent1 5" xfId="69"/>
    <cellStyle name="Accent1 6" xfId="70"/>
    <cellStyle name="Accent1 7" xfId="71"/>
    <cellStyle name="Accent1 8" xfId="72"/>
    <cellStyle name="Accent1 9" xfId="73"/>
    <cellStyle name="Accent2" xfId="32" builtinId="33" customBuiltin="1"/>
    <cellStyle name="Accent2 - 20%" xfId="74"/>
    <cellStyle name="Accent2 - 40%" xfId="75"/>
    <cellStyle name="Accent2 - 60%" xfId="76"/>
    <cellStyle name="Accent2 10" xfId="790"/>
    <cellStyle name="Accent2 11" xfId="801"/>
    <cellStyle name="Accent2 12" xfId="834"/>
    <cellStyle name="Accent2 13" xfId="813"/>
    <cellStyle name="Accent2 14" xfId="829"/>
    <cellStyle name="Accent2 15" xfId="853"/>
    <cellStyle name="Accent2 16" xfId="859"/>
    <cellStyle name="Accent2 17" xfId="865"/>
    <cellStyle name="Accent2 18" xfId="871"/>
    <cellStyle name="Accent2 19" xfId="877"/>
    <cellStyle name="Accent2 2" xfId="77"/>
    <cellStyle name="Accent2 2 2" xfId="176"/>
    <cellStyle name="Accent2 2 3" xfId="749"/>
    <cellStyle name="Accent2 20" xfId="883"/>
    <cellStyle name="Accent2 21" xfId="889"/>
    <cellStyle name="Accent2 22" xfId="895"/>
    <cellStyle name="Accent2 23" xfId="899"/>
    <cellStyle name="Accent2 24" xfId="903"/>
    <cellStyle name="Accent2 25" xfId="904"/>
    <cellStyle name="Accent2 26" xfId="905"/>
    <cellStyle name="Accent2 27" xfId="906"/>
    <cellStyle name="Accent2 3" xfId="78"/>
    <cellStyle name="Accent2 4" xfId="79"/>
    <cellStyle name="Accent2 5" xfId="80"/>
    <cellStyle name="Accent2 6" xfId="81"/>
    <cellStyle name="Accent2 7" xfId="82"/>
    <cellStyle name="Accent2 8" xfId="83"/>
    <cellStyle name="Accent2 9" xfId="84"/>
    <cellStyle name="Accent3" xfId="36" builtinId="37" customBuiltin="1"/>
    <cellStyle name="Accent3 - 20%" xfId="85"/>
    <cellStyle name="Accent3 - 40%" xfId="86"/>
    <cellStyle name="Accent3 - 60%" xfId="87"/>
    <cellStyle name="Accent3 10" xfId="791"/>
    <cellStyle name="Accent3 11" xfId="800"/>
    <cellStyle name="Accent3 12" xfId="833"/>
    <cellStyle name="Accent3 13" xfId="811"/>
    <cellStyle name="Accent3 14" xfId="839"/>
    <cellStyle name="Accent3 15" xfId="818"/>
    <cellStyle name="Accent3 16" xfId="844"/>
    <cellStyle name="Accent3 17" xfId="824"/>
    <cellStyle name="Accent3 18" xfId="849"/>
    <cellStyle name="Accent3 19" xfId="855"/>
    <cellStyle name="Accent3 2" xfId="88"/>
    <cellStyle name="Accent3 2 2" xfId="177"/>
    <cellStyle name="Accent3 2 3" xfId="750"/>
    <cellStyle name="Accent3 20" xfId="861"/>
    <cellStyle name="Accent3 21" xfId="867"/>
    <cellStyle name="Accent3 22" xfId="873"/>
    <cellStyle name="Accent3 23" xfId="879"/>
    <cellStyle name="Accent3 24" xfId="885"/>
    <cellStyle name="Accent3 25" xfId="891"/>
    <cellStyle name="Accent3 26" xfId="897"/>
    <cellStyle name="Accent3 27" xfId="901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40" builtinId="41" customBuiltin="1"/>
    <cellStyle name="Accent4 - 20%" xfId="96"/>
    <cellStyle name="Accent4 - 40%" xfId="97"/>
    <cellStyle name="Accent4 - 60%" xfId="98"/>
    <cellStyle name="Accent4 10" xfId="792"/>
    <cellStyle name="Accent4 11" xfId="798"/>
    <cellStyle name="Accent4 12" xfId="832"/>
    <cellStyle name="Accent4 13" xfId="810"/>
    <cellStyle name="Accent4 14" xfId="838"/>
    <cellStyle name="Accent4 15" xfId="817"/>
    <cellStyle name="Accent4 16" xfId="843"/>
    <cellStyle name="Accent4 17" xfId="823"/>
    <cellStyle name="Accent4 18" xfId="848"/>
    <cellStyle name="Accent4 19" xfId="854"/>
    <cellStyle name="Accent4 2" xfId="99"/>
    <cellStyle name="Accent4 2 2" xfId="178"/>
    <cellStyle name="Accent4 2 3" xfId="751"/>
    <cellStyle name="Accent4 20" xfId="860"/>
    <cellStyle name="Accent4 21" xfId="866"/>
    <cellStyle name="Accent4 22" xfId="872"/>
    <cellStyle name="Accent4 23" xfId="878"/>
    <cellStyle name="Accent4 24" xfId="884"/>
    <cellStyle name="Accent4 25" xfId="890"/>
    <cellStyle name="Accent4 26" xfId="896"/>
    <cellStyle name="Accent4 27" xfId="900"/>
    <cellStyle name="Accent4 3" xfId="100"/>
    <cellStyle name="Accent4 4" xfId="101"/>
    <cellStyle name="Accent4 5" xfId="102"/>
    <cellStyle name="Accent4 6" xfId="103"/>
    <cellStyle name="Accent4 7" xfId="104"/>
    <cellStyle name="Accent4 8" xfId="105"/>
    <cellStyle name="Accent4 9" xfId="106"/>
    <cellStyle name="Accent5" xfId="44" builtinId="45" customBuiltin="1"/>
    <cellStyle name="Accent5 - 20%" xfId="107"/>
    <cellStyle name="Accent5 - 40%" xfId="108"/>
    <cellStyle name="Accent5 - 60%" xfId="109"/>
    <cellStyle name="Accent5 10" xfId="793"/>
    <cellStyle name="Accent5 11" xfId="797"/>
    <cellStyle name="Accent5 12" xfId="831"/>
    <cellStyle name="Accent5 13" xfId="808"/>
    <cellStyle name="Accent5 14" xfId="837"/>
    <cellStyle name="Accent5 15" xfId="816"/>
    <cellStyle name="Accent5 16" xfId="842"/>
    <cellStyle name="Accent5 17" xfId="822"/>
    <cellStyle name="Accent5 18" xfId="847"/>
    <cellStyle name="Accent5 19" xfId="828"/>
    <cellStyle name="Accent5 2" xfId="110"/>
    <cellStyle name="Accent5 2 2" xfId="179"/>
    <cellStyle name="Accent5 2 3" xfId="752"/>
    <cellStyle name="Accent5 20" xfId="852"/>
    <cellStyle name="Accent5 21" xfId="858"/>
    <cellStyle name="Accent5 22" xfId="864"/>
    <cellStyle name="Accent5 23" xfId="870"/>
    <cellStyle name="Accent5 24" xfId="876"/>
    <cellStyle name="Accent5 25" xfId="882"/>
    <cellStyle name="Accent5 26" xfId="888"/>
    <cellStyle name="Accent5 27" xfId="894"/>
    <cellStyle name="Accent5 3" xfId="111"/>
    <cellStyle name="Accent5 4" xfId="112"/>
    <cellStyle name="Accent5 5" xfId="113"/>
    <cellStyle name="Accent5 6" xfId="114"/>
    <cellStyle name="Accent5 7" xfId="115"/>
    <cellStyle name="Accent5 8" xfId="116"/>
    <cellStyle name="Accent5 9" xfId="117"/>
    <cellStyle name="Accent6" xfId="48" builtinId="49" customBuiltin="1"/>
    <cellStyle name="Accent6 - 20%" xfId="118"/>
    <cellStyle name="Accent6 - 40%" xfId="119"/>
    <cellStyle name="Accent6 - 60%" xfId="120"/>
    <cellStyle name="Accent6 10" xfId="794"/>
    <cellStyle name="Accent6 11" xfId="795"/>
    <cellStyle name="Accent6 12" xfId="830"/>
    <cellStyle name="Accent6 13" xfId="807"/>
    <cellStyle name="Accent6 14" xfId="836"/>
    <cellStyle name="Accent6 15" xfId="815"/>
    <cellStyle name="Accent6 16" xfId="841"/>
    <cellStyle name="Accent6 17" xfId="821"/>
    <cellStyle name="Accent6 18" xfId="846"/>
    <cellStyle name="Accent6 19" xfId="826"/>
    <cellStyle name="Accent6 2" xfId="121"/>
    <cellStyle name="Accent6 2 2" xfId="180"/>
    <cellStyle name="Accent6 2 3" xfId="753"/>
    <cellStyle name="Accent6 20" xfId="851"/>
    <cellStyle name="Accent6 21" xfId="857"/>
    <cellStyle name="Accent6 22" xfId="863"/>
    <cellStyle name="Accent6 23" xfId="869"/>
    <cellStyle name="Accent6 24" xfId="875"/>
    <cellStyle name="Accent6 25" xfId="881"/>
    <cellStyle name="Accent6 26" xfId="887"/>
    <cellStyle name="Accent6 27" xfId="893"/>
    <cellStyle name="Accent6 3" xfId="122"/>
    <cellStyle name="Accent6 4" xfId="123"/>
    <cellStyle name="Accent6 5" xfId="124"/>
    <cellStyle name="Accent6 6" xfId="125"/>
    <cellStyle name="Accent6 7" xfId="126"/>
    <cellStyle name="Accent6 8" xfId="127"/>
    <cellStyle name="Accent6 9" xfId="128"/>
    <cellStyle name="Bad" xfId="17" builtinId="27" customBuiltin="1"/>
    <cellStyle name="Bad 2" xfId="129"/>
    <cellStyle name="Bad 2 2" xfId="181"/>
    <cellStyle name="Bad 2 3" xfId="754"/>
    <cellStyle name="Calculation" xfId="21" builtinId="22" customBuiltin="1"/>
    <cellStyle name="Calculation 2" xfId="130"/>
    <cellStyle name="Calculation 2 2" xfId="655"/>
    <cellStyle name="Calculation 2 3" xfId="665"/>
    <cellStyle name="Calculation 2 4" xfId="656"/>
    <cellStyle name="Calculation 2 5" xfId="664"/>
    <cellStyle name="Calculation 2 6" xfId="657"/>
    <cellStyle name="Calculation 2 7" xfId="182"/>
    <cellStyle name="Calculation 2 8" xfId="755"/>
    <cellStyle name="CellBACode" xfId="682"/>
    <cellStyle name="CellBAName" xfId="152"/>
    <cellStyle name="CellBAValue" xfId="796"/>
    <cellStyle name="CellMCCode" xfId="685"/>
    <cellStyle name="CellMCName" xfId="683"/>
    <cellStyle name="CellMCValue" xfId="799"/>
    <cellStyle name="CellNationCode" xfId="694"/>
    <cellStyle name="CellNationName" xfId="693"/>
    <cellStyle name="CellNationSubCode" xfId="802"/>
    <cellStyle name="CellNationSubName" xfId="803"/>
    <cellStyle name="CellNationSubValue" xfId="804"/>
    <cellStyle name="CellNationValue" xfId="692"/>
    <cellStyle name="CellNormal" xfId="806"/>
    <cellStyle name="CellRegionCode" xfId="689"/>
    <cellStyle name="CellRegionName" xfId="688"/>
    <cellStyle name="CellRegionValue" xfId="809"/>
    <cellStyle name="CellUACode" xfId="687"/>
    <cellStyle name="CellUAName" xfId="686"/>
    <cellStyle name="CellUAValue" xfId="812"/>
    <cellStyle name="cf1" xfId="183"/>
    <cellStyle name="Check Cell" xfId="23" builtinId="23" customBuiltin="1"/>
    <cellStyle name="Check Cell 2" xfId="131"/>
    <cellStyle name="Check Cell 2 2" xfId="184"/>
    <cellStyle name="Check Cell 2 3" xfId="756"/>
    <cellStyle name="Comma" xfId="52" builtinId="3"/>
    <cellStyle name="Comma 2" xfId="61"/>
    <cellStyle name="Comma 2 2" xfId="185"/>
    <cellStyle name="Comma 2 2 2" xfId="186"/>
    <cellStyle name="Comma 2 2 3" xfId="757"/>
    <cellStyle name="Comma 2 3" xfId="154"/>
    <cellStyle name="Comma 3" xfId="132"/>
    <cellStyle name="Comma 3 2" xfId="758"/>
    <cellStyle name="Comma 4" xfId="759"/>
    <cellStyle name="Comma 5" xfId="713"/>
    <cellStyle name="Data_Total" xfId="5"/>
    <cellStyle name="Decimal" xfId="187"/>
    <cellStyle name="Emphasis 1" xfId="133"/>
    <cellStyle name="Emphasis 2" xfId="134"/>
    <cellStyle name="Emphasis 3" xfId="135"/>
    <cellStyle name="Explanatory Text" xfId="26" builtinId="53" customBuiltin="1"/>
    <cellStyle name="Explanatory Text 2" xfId="188"/>
    <cellStyle name="Explanatory Text 2 2" xfId="760"/>
    <cellStyle name="ExportHeaderStyle" xfId="155"/>
    <cellStyle name="ExportHeaderStyleRight" xfId="189"/>
    <cellStyle name="Followed Hyperlink 2" xfId="684"/>
    <cellStyle name="Footnote" xfId="190"/>
    <cellStyle name="Good" xfId="16" builtinId="26" customBuiltin="1"/>
    <cellStyle name="Good 2" xfId="136"/>
    <cellStyle name="Good 2 2" xfId="191"/>
    <cellStyle name="Good 2 3" xfId="761"/>
    <cellStyle name="Heading" xfId="192"/>
    <cellStyle name="Heading 1" xfId="12" builtinId="16" customBuiltin="1"/>
    <cellStyle name="Heading 1 2" xfId="137"/>
    <cellStyle name="Heading 1 2 2" xfId="193"/>
    <cellStyle name="Heading 1 2 3" xfId="762"/>
    <cellStyle name="Heading 2" xfId="13" builtinId="17" customBuiltin="1"/>
    <cellStyle name="Heading 2 2" xfId="138"/>
    <cellStyle name="Heading 2 2 2" xfId="194"/>
    <cellStyle name="Heading 2 2 3" xfId="763"/>
    <cellStyle name="Heading 3" xfId="14" builtinId="18" customBuiltin="1"/>
    <cellStyle name="Heading 3 2" xfId="139"/>
    <cellStyle name="Heading 3 2 2" xfId="195"/>
    <cellStyle name="Heading 3 2 3" xfId="764"/>
    <cellStyle name="Heading 4" xfId="15" builtinId="19" customBuiltin="1"/>
    <cellStyle name="Heading 4 2" xfId="140"/>
    <cellStyle name="Heading 4 2 2" xfId="196"/>
    <cellStyle name="Heading 4 2 3" xfId="765"/>
    <cellStyle name="Headings" xfId="6"/>
    <cellStyle name="Headings 2" xfId="57"/>
    <cellStyle name="Headings 3" xfId="675"/>
    <cellStyle name="Hyperlink" xfId="1" builtinId="8"/>
    <cellStyle name="Hyperlink 2" xfId="55"/>
    <cellStyle name="Hyperlink 2 2" xfId="141"/>
    <cellStyle name="Hyperlink 2 2 2" xfId="784"/>
    <cellStyle name="Hyperlink 2 3" xfId="156"/>
    <cellStyle name="Hyperlink 2 4" xfId="691"/>
    <cellStyle name="Hyperlink 2 5" xfId="717"/>
    <cellStyle name="Hyperlink 3" xfId="197"/>
    <cellStyle name="Hyperlink 4" xfId="198"/>
    <cellStyle name="Hyperlink 5" xfId="690"/>
    <cellStyle name="Hyperlink 6" xfId="714"/>
    <cellStyle name="Hyperlink 7" xfId="820"/>
    <cellStyle name="Hyperlink 7 2" xfId="908"/>
    <cellStyle name="Input" xfId="19" builtinId="20" customBuiltin="1"/>
    <cellStyle name="Input 2" xfId="142"/>
    <cellStyle name="Input 2 2" xfId="658"/>
    <cellStyle name="Input 2 3" xfId="663"/>
    <cellStyle name="Input 2 4" xfId="652"/>
    <cellStyle name="Input 2 5" xfId="662"/>
    <cellStyle name="Input 2 6" xfId="654"/>
    <cellStyle name="Input 2 7" xfId="199"/>
    <cellStyle name="Input 2 8" xfId="766"/>
    <cellStyle name="Linked Cell" xfId="22" builtinId="24" customBuiltin="1"/>
    <cellStyle name="Linked Cell 2" xfId="143"/>
    <cellStyle name="Linked Cell 2 2" xfId="200"/>
    <cellStyle name="Linked Cell 2 3" xfId="767"/>
    <cellStyle name="Neutral" xfId="18" builtinId="28" customBuiltin="1"/>
    <cellStyle name="Neutral 2" xfId="144"/>
    <cellStyle name="Neutral 2 2" xfId="201"/>
    <cellStyle name="Neutral 2 3" xfId="768"/>
    <cellStyle name="Normal" xfId="0" builtinId="0"/>
    <cellStyle name="Normal 13" xfId="145"/>
    <cellStyle name="Normal 2" xfId="3"/>
    <cellStyle name="Normal 2 2" xfId="2"/>
    <cellStyle name="Normal 2 2 2" xfId="716"/>
    <cellStyle name="Normal 2 2 2 2" xfId="787"/>
    <cellStyle name="Normal 2 2 3" xfId="782"/>
    <cellStyle name="Normal 2 3" xfId="54"/>
    <cellStyle name="Normal 2 3 2" xfId="769"/>
    <cellStyle name="Normal 2 3 2 2" xfId="785"/>
    <cellStyle name="Normal 2 3 3" xfId="781"/>
    <cellStyle name="Normal 2 3 4" xfId="783"/>
    <cellStyle name="Normal 2 4" xfId="146"/>
    <cellStyle name="Normal 3" xfId="4"/>
    <cellStyle name="Normal 3 2" xfId="678"/>
    <cellStyle name="Normal 3 2 2" xfId="771"/>
    <cellStyle name="Normal 3 3" xfId="153"/>
    <cellStyle name="Normal 3 4" xfId="695"/>
    <cellStyle name="Normal 3 5" xfId="770"/>
    <cellStyle name="Normal 4" xfId="53"/>
    <cellStyle name="Normal 4 2" xfId="62"/>
    <cellStyle name="Normal 4 2 2" xfId="677"/>
    <cellStyle name="Normal 4 2 3" xfId="710"/>
    <cellStyle name="Normal 4 3" xfId="696"/>
    <cellStyle name="Normal 4 4" xfId="772"/>
    <cellStyle name="Normal 5" xfId="56"/>
    <cellStyle name="Normal 5 2" xfId="674"/>
    <cellStyle name="Normal 5 3" xfId="679"/>
    <cellStyle name="Normal 5 3 2" xfId="680"/>
    <cellStyle name="Normal 5 3 3" xfId="786"/>
    <cellStyle name="Normal 5 4" xfId="697"/>
    <cellStyle name="Normal 6" xfId="681"/>
    <cellStyle name="Normal 7" xfId="712"/>
    <cellStyle name="Normal 8" xfId="788"/>
    <cellStyle name="Normal 8 2" xfId="907"/>
    <cellStyle name="Normal_140424 Publication_All Tables" xfId="151"/>
    <cellStyle name="Note" xfId="25" builtinId="10" customBuiltin="1"/>
    <cellStyle name="Note 2" xfId="60"/>
    <cellStyle name="Note 2 2" xfId="659"/>
    <cellStyle name="Note 2 2 2" xfId="711"/>
    <cellStyle name="Note 2 3" xfId="653"/>
    <cellStyle name="Note 2 4" xfId="669"/>
    <cellStyle name="Note 2 5" xfId="671"/>
    <cellStyle name="Note 2 6" xfId="202"/>
    <cellStyle name="Note 2 7" xfId="773"/>
    <cellStyle name="Note 3" xfId="774"/>
    <cellStyle name="Output" xfId="20" builtinId="21" customBuiltin="1"/>
    <cellStyle name="Output 2" xfId="147"/>
    <cellStyle name="Output 2 2" xfId="660"/>
    <cellStyle name="Output 2 3" xfId="668"/>
    <cellStyle name="Output 2 4" xfId="661"/>
    <cellStyle name="Output 2 5" xfId="670"/>
    <cellStyle name="Output 2 6" xfId="203"/>
    <cellStyle name="Output 2 7" xfId="775"/>
    <cellStyle name="Percent 2" xfId="204"/>
    <cellStyle name="Percent 2 2" xfId="205"/>
    <cellStyle name="Percent 2 2 2" xfId="206"/>
    <cellStyle name="Percent 2 2 3" xfId="776"/>
    <cellStyle name="Percent 2 3" xfId="715"/>
    <cellStyle name="Percent 3" xfId="207"/>
    <cellStyle name="Percent 4" xfId="777"/>
    <cellStyle name="Percent 5" xfId="780"/>
    <cellStyle name="Publication_style" xfId="208"/>
    <cellStyle name="Refdb standard" xfId="209"/>
    <cellStyle name="Row_CategoryHeadings" xfId="7"/>
    <cellStyle name="Sheet Title" xfId="148"/>
    <cellStyle name="Source" xfId="8"/>
    <cellStyle name="Source 2" xfId="58"/>
    <cellStyle name="style1391705320883" xfId="210"/>
    <cellStyle name="style1391705320977" xfId="211"/>
    <cellStyle name="style1391705321133" xfId="212"/>
    <cellStyle name="style1391705321211" xfId="213"/>
    <cellStyle name="style1391705321305" xfId="214"/>
    <cellStyle name="style1391705321383" xfId="215"/>
    <cellStyle name="style1391705321539" xfId="216"/>
    <cellStyle name="style1391705321805" xfId="217"/>
    <cellStyle name="style1391705322399" xfId="218"/>
    <cellStyle name="style1391705322508" xfId="219"/>
    <cellStyle name="style1391705322805" xfId="220"/>
    <cellStyle name="style1391705323024" xfId="221"/>
    <cellStyle name="style1391705323133" xfId="222"/>
    <cellStyle name="style1391705323211" xfId="223"/>
    <cellStyle name="style1391705323320" xfId="224"/>
    <cellStyle name="style1391705323555" xfId="225"/>
    <cellStyle name="style1391705323883" xfId="226"/>
    <cellStyle name="style1391705330539" xfId="227"/>
    <cellStyle name="style1392221457281" xfId="228"/>
    <cellStyle name="style1392221457390" xfId="229"/>
    <cellStyle name="style1392221457484" xfId="230"/>
    <cellStyle name="style1392221457593" xfId="231"/>
    <cellStyle name="style1392221457687" xfId="232"/>
    <cellStyle name="style1392221457781" xfId="233"/>
    <cellStyle name="style1392221457859" xfId="234"/>
    <cellStyle name="style1392221457968" xfId="235"/>
    <cellStyle name="style1392221458062" xfId="236"/>
    <cellStyle name="style1392221458343" xfId="237"/>
    <cellStyle name="style1392221458437" xfId="238"/>
    <cellStyle name="style1392221458531" xfId="239"/>
    <cellStyle name="style1392221458640" xfId="240"/>
    <cellStyle name="style1392221458749" xfId="241"/>
    <cellStyle name="style1392221458843" xfId="242"/>
    <cellStyle name="style1392221458937" xfId="243"/>
    <cellStyle name="style1392221459015" xfId="244"/>
    <cellStyle name="style1392221459093" xfId="245"/>
    <cellStyle name="style1392221459171" xfId="246"/>
    <cellStyle name="style1392221459546" xfId="247"/>
    <cellStyle name="style1392221459749" xfId="248"/>
    <cellStyle name="style1392221459828" xfId="249"/>
    <cellStyle name="style1392221459921" xfId="250"/>
    <cellStyle name="style1392221460015" xfId="251"/>
    <cellStyle name="style1392221460093" xfId="252"/>
    <cellStyle name="style1392221460156" xfId="253"/>
    <cellStyle name="style1392221460234" xfId="254"/>
    <cellStyle name="style1392221460343" xfId="255"/>
    <cellStyle name="style1392221460421" xfId="256"/>
    <cellStyle name="style1392221460703" xfId="257"/>
    <cellStyle name="style1392221460781" xfId="258"/>
    <cellStyle name="style1392221460843" xfId="259"/>
    <cellStyle name="style1392221460921" xfId="260"/>
    <cellStyle name="style1392221461015" xfId="261"/>
    <cellStyle name="style1392221461093" xfId="262"/>
    <cellStyle name="style1392221461171" xfId="263"/>
    <cellStyle name="style1392221461249" xfId="264"/>
    <cellStyle name="style1392221461343" xfId="265"/>
    <cellStyle name="style1392221461421" xfId="266"/>
    <cellStyle name="style1392221461828" xfId="267"/>
    <cellStyle name="style1392221463421" xfId="268"/>
    <cellStyle name="style1392221463500" xfId="269"/>
    <cellStyle name="style1392221463593" xfId="270"/>
    <cellStyle name="style1392221464406" xfId="271"/>
    <cellStyle name="style1392221464468" xfId="272"/>
    <cellStyle name="style1392221464546" xfId="273"/>
    <cellStyle name="style1392221464625" xfId="274"/>
    <cellStyle name="style1392221464703" xfId="275"/>
    <cellStyle name="style1392221464765" xfId="276"/>
    <cellStyle name="style1392221464828" xfId="277"/>
    <cellStyle name="style1392221464890" xfId="278"/>
    <cellStyle name="style1392221464953" xfId="279"/>
    <cellStyle name="style1392221465015" xfId="280"/>
    <cellStyle name="style1392221465078" xfId="281"/>
    <cellStyle name="style1392221465140" xfId="282"/>
    <cellStyle name="style1392221465203" xfId="283"/>
    <cellStyle name="style1392221465281" xfId="284"/>
    <cellStyle name="style1392221465343" xfId="285"/>
    <cellStyle name="style1392221465421" xfId="286"/>
    <cellStyle name="style1392221465500" xfId="287"/>
    <cellStyle name="style1392221465562" xfId="288"/>
    <cellStyle name="style1392221465640" xfId="289"/>
    <cellStyle name="style1392221465703" xfId="290"/>
    <cellStyle name="style1392221465765" xfId="291"/>
    <cellStyle name="style1392221466171" xfId="292"/>
    <cellStyle name="style1392221466250" xfId="293"/>
    <cellStyle name="style1392221466328" xfId="294"/>
    <cellStyle name="style1392221466406" xfId="295"/>
    <cellStyle name="style1392221467953" xfId="296"/>
    <cellStyle name="style1392221468031" xfId="297"/>
    <cellStyle name="style1395763592287" xfId="298"/>
    <cellStyle name="style1395763592380" xfId="299"/>
    <cellStyle name="style1395763592490" xfId="300"/>
    <cellStyle name="style1395763592615" xfId="301"/>
    <cellStyle name="style1395763592802" xfId="302"/>
    <cellStyle name="style1395763592880" xfId="303"/>
    <cellStyle name="style1395763593021" xfId="304"/>
    <cellStyle name="style1395763593302" xfId="305"/>
    <cellStyle name="style1395763593396" xfId="306"/>
    <cellStyle name="style1395763593693" xfId="307"/>
    <cellStyle name="style1395763593771" xfId="308"/>
    <cellStyle name="style1395763593865" xfId="309"/>
    <cellStyle name="style1395763593943" xfId="310"/>
    <cellStyle name="style1395763594021" xfId="311"/>
    <cellStyle name="style1395763594146" xfId="312"/>
    <cellStyle name="style1395763594271" xfId="313"/>
    <cellStyle name="style1395763594443" xfId="314"/>
    <cellStyle name="style1395763595443" xfId="315"/>
    <cellStyle name="style1395763595521" xfId="316"/>
    <cellStyle name="style1395763595646" xfId="317"/>
    <cellStyle name="style1395768092991" xfId="318"/>
    <cellStyle name="style1395768093069" xfId="319"/>
    <cellStyle name="style1395768093163" xfId="320"/>
    <cellStyle name="style1395768093241" xfId="321"/>
    <cellStyle name="style1395768093319" xfId="322"/>
    <cellStyle name="style1395768093413" xfId="323"/>
    <cellStyle name="style1395768093506" xfId="324"/>
    <cellStyle name="style1395768093584" xfId="325"/>
    <cellStyle name="style1395768093756" xfId="326"/>
    <cellStyle name="style1395768093819" xfId="327"/>
    <cellStyle name="style1395768093897" xfId="328"/>
    <cellStyle name="style1395768093991" xfId="329"/>
    <cellStyle name="style1395768094053" xfId="330"/>
    <cellStyle name="style1395768094210" xfId="331"/>
    <cellStyle name="style1395768094319" xfId="332"/>
    <cellStyle name="style1395768094475" xfId="333"/>
    <cellStyle name="style1395768094538" xfId="334"/>
    <cellStyle name="style1395768094616" xfId="335"/>
    <cellStyle name="style1395768094710" xfId="336"/>
    <cellStyle name="style1395768094788" xfId="337"/>
    <cellStyle name="style1395768094866" xfId="338"/>
    <cellStyle name="style1395768094960" xfId="339"/>
    <cellStyle name="style1395768095038" xfId="340"/>
    <cellStyle name="style1395768095131" xfId="341"/>
    <cellStyle name="style1395768095210" xfId="342"/>
    <cellStyle name="style1395768096881" xfId="343"/>
    <cellStyle name="style1395768096960" xfId="344"/>
    <cellStyle name="style1395768097022" xfId="345"/>
    <cellStyle name="style1395910368843" xfId="346"/>
    <cellStyle name="style1395910368937" xfId="347"/>
    <cellStyle name="style1395910369031" xfId="348"/>
    <cellStyle name="style1395910369124" xfId="349"/>
    <cellStyle name="style1395910369203" xfId="350"/>
    <cellStyle name="style1395910369281" xfId="351"/>
    <cellStyle name="style1395910369374" xfId="352"/>
    <cellStyle name="style1395910369468" xfId="353"/>
    <cellStyle name="style1395910369609" xfId="354"/>
    <cellStyle name="style1395910369671" xfId="355"/>
    <cellStyle name="style1395910369734" xfId="356"/>
    <cellStyle name="style1395910369812" xfId="357"/>
    <cellStyle name="style1395910369874" xfId="358"/>
    <cellStyle name="style1395910369937" xfId="359"/>
    <cellStyle name="style1395910369999" xfId="360"/>
    <cellStyle name="style1395910370078" xfId="361"/>
    <cellStyle name="style1395910370140" xfId="362"/>
    <cellStyle name="style1395910370203" xfId="363"/>
    <cellStyle name="style1395910370281" xfId="364"/>
    <cellStyle name="style1395910370468" xfId="365"/>
    <cellStyle name="style1395910370546" xfId="366"/>
    <cellStyle name="style1395910370609" xfId="367"/>
    <cellStyle name="style1395910370687" xfId="368"/>
    <cellStyle name="style1395910370781" xfId="369"/>
    <cellStyle name="style1395910370859" xfId="370"/>
    <cellStyle name="style1395910370953" xfId="371"/>
    <cellStyle name="style1395910371031" xfId="372"/>
    <cellStyle name="style1395910371124" xfId="373"/>
    <cellStyle name="style1395911137670" xfId="374"/>
    <cellStyle name="style1395911137732" xfId="375"/>
    <cellStyle name="style1395911137795" xfId="376"/>
    <cellStyle name="style1395911137873" xfId="377"/>
    <cellStyle name="style1395911137935" xfId="378"/>
    <cellStyle name="style1395911137998" xfId="379"/>
    <cellStyle name="style1395911138060" xfId="380"/>
    <cellStyle name="style1395911138123" xfId="381"/>
    <cellStyle name="style1395911138248" xfId="382"/>
    <cellStyle name="style1395911138310" xfId="383"/>
    <cellStyle name="style1395911138373" xfId="384"/>
    <cellStyle name="style1395911138435" xfId="385"/>
    <cellStyle name="style1395911138482" xfId="386"/>
    <cellStyle name="style1395911138545" xfId="387"/>
    <cellStyle name="style1395911138591" xfId="388"/>
    <cellStyle name="style1395911138670" xfId="389"/>
    <cellStyle name="style1395911138732" xfId="390"/>
    <cellStyle name="style1395911138779" xfId="391"/>
    <cellStyle name="style1395911138841" xfId="392"/>
    <cellStyle name="style1395911138904" xfId="393"/>
    <cellStyle name="style1395911138982" xfId="394"/>
    <cellStyle name="style1395911139060" xfId="395"/>
    <cellStyle name="style1395911139123" xfId="396"/>
    <cellStyle name="style1395911139216" xfId="397"/>
    <cellStyle name="style1395911139279" xfId="398"/>
    <cellStyle name="style1395911139341" xfId="399"/>
    <cellStyle name="style1395911704035" xfId="400"/>
    <cellStyle name="style1395911704113" xfId="401"/>
    <cellStyle name="style1395911704176" xfId="402"/>
    <cellStyle name="style1395911704254" xfId="403"/>
    <cellStyle name="style1395911704301" xfId="404"/>
    <cellStyle name="style1395911704379" xfId="405"/>
    <cellStyle name="style1395911704441" xfId="406"/>
    <cellStyle name="style1395911704504" xfId="407"/>
    <cellStyle name="style1395911704566" xfId="408"/>
    <cellStyle name="style1395911704691" xfId="409"/>
    <cellStyle name="style1395911704738" xfId="410"/>
    <cellStyle name="style1395911704816" xfId="411"/>
    <cellStyle name="style1395911704863" xfId="412"/>
    <cellStyle name="style1395911704926" xfId="413"/>
    <cellStyle name="style1395911704988" xfId="414"/>
    <cellStyle name="style1395911705066" xfId="415"/>
    <cellStyle name="style1395911705129" xfId="416"/>
    <cellStyle name="style1395911705191" xfId="417"/>
    <cellStyle name="style1395911705254" xfId="418"/>
    <cellStyle name="style1395911705332" xfId="419"/>
    <cellStyle name="style1395911705394" xfId="420"/>
    <cellStyle name="style1395911705457" xfId="421"/>
    <cellStyle name="style1395911705504" xfId="422"/>
    <cellStyle name="style1395911904136" xfId="423"/>
    <cellStyle name="style1395911904230" xfId="424"/>
    <cellStyle name="style1395911904293" xfId="425"/>
    <cellStyle name="style1395911904371" xfId="426"/>
    <cellStyle name="style1395911904433" xfId="427"/>
    <cellStyle name="style1395911904511" xfId="428"/>
    <cellStyle name="style1395911904574" xfId="429"/>
    <cellStyle name="style1395911904652" xfId="430"/>
    <cellStyle name="style1395911904715" xfId="431"/>
    <cellStyle name="style1395911904855" xfId="432"/>
    <cellStyle name="style1395911904918" xfId="433"/>
    <cellStyle name="style1395911904980" xfId="434"/>
    <cellStyle name="style1395911905043" xfId="435"/>
    <cellStyle name="style1395911905136" xfId="436"/>
    <cellStyle name="style1395911905199" xfId="437"/>
    <cellStyle name="style1395911905277" xfId="438"/>
    <cellStyle name="style1395911905355" xfId="439"/>
    <cellStyle name="style1395911905418" xfId="440"/>
    <cellStyle name="style1395911905496" xfId="441"/>
    <cellStyle name="style1395911905699" xfId="442"/>
    <cellStyle name="style1395911905777" xfId="443"/>
    <cellStyle name="style1395911905840" xfId="444"/>
    <cellStyle name="style1395911905918" xfId="445"/>
    <cellStyle name="style1396005788373" xfId="446"/>
    <cellStyle name="style1396005788451" xfId="447"/>
    <cellStyle name="style1396005788529" xfId="448"/>
    <cellStyle name="style1396005788623" xfId="449"/>
    <cellStyle name="style1396005788701" xfId="450"/>
    <cellStyle name="style1396005788779" xfId="451"/>
    <cellStyle name="style1396005788873" xfId="452"/>
    <cellStyle name="style1396005788967" xfId="453"/>
    <cellStyle name="style1396005789123" xfId="454"/>
    <cellStyle name="style1396005789170" xfId="455"/>
    <cellStyle name="style1396005789264" xfId="456"/>
    <cellStyle name="style1396005789342" xfId="457"/>
    <cellStyle name="style1396005789420" xfId="458"/>
    <cellStyle name="style1396005789561" xfId="459"/>
    <cellStyle name="style1396005789623" xfId="460"/>
    <cellStyle name="style1396005790045" xfId="461"/>
    <cellStyle name="style1396005790139" xfId="462"/>
    <cellStyle name="style1396005790201" xfId="463"/>
    <cellStyle name="style1396005790248" xfId="464"/>
    <cellStyle name="style1396005790326" xfId="465"/>
    <cellStyle name="style1396005790404" xfId="466"/>
    <cellStyle name="style1396005790483" xfId="467"/>
    <cellStyle name="style1396005790545" xfId="468"/>
    <cellStyle name="style1396005791920" xfId="469"/>
    <cellStyle name="style1396005813530" xfId="470"/>
    <cellStyle name="style1396005813609" xfId="471"/>
    <cellStyle name="style1396005813687" xfId="472"/>
    <cellStyle name="style1396005813749" xfId="473"/>
    <cellStyle name="style1396005813812" xfId="474"/>
    <cellStyle name="style1396005813874" xfId="475"/>
    <cellStyle name="style1396005813952" xfId="476"/>
    <cellStyle name="style1396005814030" xfId="477"/>
    <cellStyle name="style1396005814171" xfId="478"/>
    <cellStyle name="style1396005814234" xfId="479"/>
    <cellStyle name="style1396005814296" xfId="480"/>
    <cellStyle name="style1396005814359" xfId="481"/>
    <cellStyle name="style1396005814405" xfId="482"/>
    <cellStyle name="style1396005814468" xfId="483"/>
    <cellStyle name="style1396005814515" xfId="484"/>
    <cellStyle name="style1396005814609" xfId="485"/>
    <cellStyle name="style1396005814671" xfId="486"/>
    <cellStyle name="style1396005814718" xfId="487"/>
    <cellStyle name="style1396005814780" xfId="488"/>
    <cellStyle name="style1396005814843" xfId="489"/>
    <cellStyle name="style1396005814890" xfId="490"/>
    <cellStyle name="style1396005814968" xfId="491"/>
    <cellStyle name="style1396005815046" xfId="492"/>
    <cellStyle name="style1396005815124" xfId="493"/>
    <cellStyle name="style1396005815171" xfId="494"/>
    <cellStyle name="style1396005815515" xfId="495"/>
    <cellStyle name="style1396005815780" xfId="496"/>
    <cellStyle name="style1396005815843" xfId="497"/>
    <cellStyle name="style1396005815905" xfId="498"/>
    <cellStyle name="style1396006417507" xfId="499"/>
    <cellStyle name="style1396006417569" xfId="500"/>
    <cellStyle name="style1396006417647" xfId="501"/>
    <cellStyle name="style1396006417710" xfId="502"/>
    <cellStyle name="style1396006417772" xfId="503"/>
    <cellStyle name="style1396006417850" xfId="504"/>
    <cellStyle name="style1396006417929" xfId="505"/>
    <cellStyle name="style1396006417991" xfId="506"/>
    <cellStyle name="style1396006418132" xfId="507"/>
    <cellStyle name="style1396006418179" xfId="508"/>
    <cellStyle name="style1396006418257" xfId="509"/>
    <cellStyle name="style1396006418304" xfId="510"/>
    <cellStyle name="style1396006418366" xfId="511"/>
    <cellStyle name="style1396006418429" xfId="512"/>
    <cellStyle name="style1396006418491" xfId="513"/>
    <cellStyle name="style1396006418554" xfId="514"/>
    <cellStyle name="style1396006418616" xfId="515"/>
    <cellStyle name="style1396006418663" xfId="516"/>
    <cellStyle name="style1396006418725" xfId="517"/>
    <cellStyle name="style1396006418804" xfId="518"/>
    <cellStyle name="style1396006418851" xfId="519"/>
    <cellStyle name="style1396006418929" xfId="520"/>
    <cellStyle name="style1396006418991" xfId="521"/>
    <cellStyle name="style1396006419054" xfId="522"/>
    <cellStyle name="style1396006419116" xfId="523"/>
    <cellStyle name="style1396006419194" xfId="524"/>
    <cellStyle name="style1396006419413" xfId="525"/>
    <cellStyle name="style1396006419476" xfId="526"/>
    <cellStyle name="style1396006512620" xfId="527"/>
    <cellStyle name="style1396006512682" xfId="528"/>
    <cellStyle name="style1396006512745" xfId="529"/>
    <cellStyle name="style1396006512807" xfId="530"/>
    <cellStyle name="style1396006512885" xfId="531"/>
    <cellStyle name="style1396006512963" xfId="532"/>
    <cellStyle name="style1396006513010" xfId="533"/>
    <cellStyle name="style1396006513088" xfId="534"/>
    <cellStyle name="style1396006513198" xfId="535"/>
    <cellStyle name="style1396006513245" xfId="536"/>
    <cellStyle name="style1396006513307" xfId="537"/>
    <cellStyle name="style1396006513354" xfId="538"/>
    <cellStyle name="style1396006513417" xfId="539"/>
    <cellStyle name="style1396006513464" xfId="540"/>
    <cellStyle name="style1396006513526" xfId="541"/>
    <cellStyle name="style1396006513573" xfId="542"/>
    <cellStyle name="style1396006513635" xfId="543"/>
    <cellStyle name="style1396006513698" xfId="544"/>
    <cellStyle name="style1396006513760" xfId="545"/>
    <cellStyle name="style1396006513807" xfId="546"/>
    <cellStyle name="style1396006513870" xfId="547"/>
    <cellStyle name="style1396006513932" xfId="548"/>
    <cellStyle name="style1396006694080" xfId="549"/>
    <cellStyle name="style1396006694158" xfId="550"/>
    <cellStyle name="style1396006694220" xfId="551"/>
    <cellStyle name="style1396006694283" xfId="552"/>
    <cellStyle name="style1396006694361" xfId="553"/>
    <cellStyle name="style1396006694408" xfId="554"/>
    <cellStyle name="style1396006694470" xfId="555"/>
    <cellStyle name="style1396006694549" xfId="556"/>
    <cellStyle name="style1396006694674" xfId="557"/>
    <cellStyle name="style1396006694736" xfId="558"/>
    <cellStyle name="style1396006694830" xfId="559"/>
    <cellStyle name="style1396006694877" xfId="560"/>
    <cellStyle name="style1396006694939" xfId="561"/>
    <cellStyle name="style1396006695158" xfId="562"/>
    <cellStyle name="style1396006695236" xfId="563"/>
    <cellStyle name="style1396006695345" xfId="564"/>
    <cellStyle name="style1396006695392" xfId="565"/>
    <cellStyle name="style1396006695455" xfId="566"/>
    <cellStyle name="style1396006695517" xfId="567"/>
    <cellStyle name="style1396006695580" xfId="568"/>
    <cellStyle name="style1396006695658" xfId="569"/>
    <cellStyle name="style1396006695721" xfId="570"/>
    <cellStyle name="style1396006695783" xfId="571"/>
    <cellStyle name="style1396006697299" xfId="572"/>
    <cellStyle name="style1396006697361" xfId="573"/>
    <cellStyle name="style1396006697439" xfId="574"/>
    <cellStyle name="style1396006719659" xfId="575"/>
    <cellStyle name="style1396006719721" xfId="576"/>
    <cellStyle name="style1396006719784" xfId="577"/>
    <cellStyle name="style1396006719846" xfId="578"/>
    <cellStyle name="style1396006719909" xfId="579"/>
    <cellStyle name="style1396006719971" xfId="580"/>
    <cellStyle name="style1396006720018" xfId="581"/>
    <cellStyle name="style1396006720081" xfId="582"/>
    <cellStyle name="style1396006720206" xfId="583"/>
    <cellStyle name="style1396006720253" xfId="584"/>
    <cellStyle name="style1396006720315" xfId="585"/>
    <cellStyle name="style1396006720378" xfId="586"/>
    <cellStyle name="style1396006720425" xfId="587"/>
    <cellStyle name="style1396006720487" xfId="588"/>
    <cellStyle name="style1396006720550" xfId="589"/>
    <cellStyle name="style1396006720612" xfId="590"/>
    <cellStyle name="style1396006720675" xfId="591"/>
    <cellStyle name="style1396006720737" xfId="592"/>
    <cellStyle name="style1396006720784" xfId="593"/>
    <cellStyle name="style1396006720846" xfId="594"/>
    <cellStyle name="style1396006720909" xfId="595"/>
    <cellStyle name="style1396006720971" xfId="596"/>
    <cellStyle name="style1396006721034" xfId="597"/>
    <cellStyle name="style1396006721597" xfId="598"/>
    <cellStyle name="style1396006721659" xfId="599"/>
    <cellStyle name="style1396006721722" xfId="600"/>
    <cellStyle name="style1396006737160" xfId="601"/>
    <cellStyle name="style1396006737222" xfId="602"/>
    <cellStyle name="style1396006737300" xfId="603"/>
    <cellStyle name="style1396006737363" xfId="604"/>
    <cellStyle name="style1396006737425" xfId="605"/>
    <cellStyle name="style1396006737503" xfId="606"/>
    <cellStyle name="style1396006737566" xfId="607"/>
    <cellStyle name="style1396006737628" xfId="608"/>
    <cellStyle name="style1396006737769" xfId="609"/>
    <cellStyle name="style1396006737831" xfId="610"/>
    <cellStyle name="style1396006737910" xfId="611"/>
    <cellStyle name="style1396006737972" xfId="612"/>
    <cellStyle name="style1396006738019" xfId="613"/>
    <cellStyle name="style1396006738097" xfId="614"/>
    <cellStyle name="style1396006738144" xfId="615"/>
    <cellStyle name="style1396006738207" xfId="616"/>
    <cellStyle name="style1396006738253" xfId="617"/>
    <cellStyle name="style1396006738316" xfId="618"/>
    <cellStyle name="style1396006738363" xfId="619"/>
    <cellStyle name="style1396006738441" xfId="620"/>
    <cellStyle name="style1396006738503" xfId="621"/>
    <cellStyle name="style1396006738566" xfId="622"/>
    <cellStyle name="style1396006738628" xfId="623"/>
    <cellStyle name="style1396006738707" xfId="624"/>
    <cellStyle name="style1396006738769" xfId="625"/>
    <cellStyle name="style1396006738847" xfId="626"/>
    <cellStyle name="style1396007187868" xfId="627"/>
    <cellStyle name="style1396007187946" xfId="628"/>
    <cellStyle name="style1396007188024" xfId="629"/>
    <cellStyle name="style1396007188086" xfId="630"/>
    <cellStyle name="style1396007188149" xfId="631"/>
    <cellStyle name="style1396007188383" xfId="632"/>
    <cellStyle name="style1396007188461" xfId="633"/>
    <cellStyle name="style1396007188539" xfId="634"/>
    <cellStyle name="style1396007188680" xfId="635"/>
    <cellStyle name="style1396007188727" xfId="636"/>
    <cellStyle name="style1396007188789" xfId="637"/>
    <cellStyle name="style1396007188836" xfId="638"/>
    <cellStyle name="style1396007188899" xfId="639"/>
    <cellStyle name="style1396007188961" xfId="640"/>
    <cellStyle name="style1396007189024" xfId="641"/>
    <cellStyle name="style1396007189102" xfId="642"/>
    <cellStyle name="style1396007189164" xfId="643"/>
    <cellStyle name="style1396007189242" xfId="644"/>
    <cellStyle name="style1396007189305" xfId="645"/>
    <cellStyle name="style1396007189367" xfId="646"/>
    <cellStyle name="style1396007189430" xfId="647"/>
    <cellStyle name="style1396007189492" xfId="648"/>
    <cellStyle name="Table_Name" xfId="9"/>
    <cellStyle name="Title" xfId="11" builtinId="15" customBuiltin="1"/>
    <cellStyle name="Title 2" xfId="649"/>
    <cellStyle name="Title 3" xfId="827"/>
    <cellStyle name="Total" xfId="27" builtinId="25" customBuiltin="1"/>
    <cellStyle name="Total 2" xfId="149"/>
    <cellStyle name="Total 2 2" xfId="667"/>
    <cellStyle name="Total 2 3" xfId="666"/>
    <cellStyle name="Total 2 4" xfId="672"/>
    <cellStyle name="Total 2 5" xfId="673"/>
    <cellStyle name="Total 2 6" xfId="650"/>
    <cellStyle name="Total 2 7" xfId="778"/>
    <cellStyle name="Warning Text" xfId="24" builtinId="11" customBuiltin="1"/>
    <cellStyle name="Warning Text 2" xfId="150"/>
    <cellStyle name="Warning Text 2 2" xfId="651"/>
    <cellStyle name="Warning Text 2 3" xfId="779"/>
    <cellStyle name="Warnings" xfId="10"/>
    <cellStyle name="Warnings 2" xfId="59"/>
    <cellStyle name="Warnings 3" xfId="676"/>
  </cellStyles>
  <dxfs count="0"/>
  <tableStyles count="0" defaultTableStyle="TableStyleMedium2" defaultPivotStyle="PivotStyleLight16"/>
  <colors>
    <mruColors>
      <color rgb="FF9933FF"/>
      <color rgb="FF40404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O107"/>
  <sheetViews>
    <sheetView tabSelected="1" zoomScaleNormal="100" workbookViewId="0">
      <pane xSplit="1" ySplit="3" topLeftCell="B4" activePane="bottomRight" state="frozen"/>
      <selection activeCell="N1" sqref="N1:BV1"/>
      <selection pane="topRight" activeCell="N1" sqref="N1:BV1"/>
      <selection pane="bottomLeft" activeCell="N1" sqref="N1:BV1"/>
      <selection pane="bottomRight"/>
    </sheetView>
  </sheetViews>
  <sheetFormatPr defaultColWidth="9.140625" defaultRowHeight="15" x14ac:dyDescent="0.25"/>
  <cols>
    <col min="1" max="1" width="22.7109375" style="256" customWidth="1"/>
    <col min="2" max="3" width="16.28515625" style="258" customWidth="1"/>
    <col min="4" max="4" width="17.5703125" style="257" customWidth="1"/>
    <col min="5" max="5" width="18.7109375" style="257" customWidth="1"/>
    <col min="6" max="6" width="16.140625" style="257" customWidth="1"/>
    <col min="7" max="14" width="15.7109375" style="219" customWidth="1"/>
    <col min="15" max="22" width="12.5703125" style="219" customWidth="1"/>
    <col min="23" max="23" width="13.140625" style="219" customWidth="1"/>
    <col min="24" max="26" width="15.5703125" style="219" customWidth="1"/>
    <col min="27" max="27" width="12.5703125" style="219" customWidth="1"/>
    <col min="28" max="28" width="14.140625" style="219" customWidth="1"/>
    <col min="29" max="29" width="12.140625" style="219" customWidth="1"/>
    <col min="30" max="33" width="12" style="219" customWidth="1"/>
    <col min="34" max="37" width="9.7109375" style="219" customWidth="1"/>
    <col min="38" max="45" width="10" style="219" customWidth="1"/>
    <col min="46" max="46" width="23.28515625" style="219" customWidth="1"/>
    <col min="47" max="51" width="18" style="219" customWidth="1"/>
    <col min="52" max="52" width="18.28515625" style="219" customWidth="1"/>
    <col min="53" max="53" width="18.7109375" style="219" customWidth="1"/>
    <col min="54" max="54" width="12.5703125" style="219" customWidth="1"/>
    <col min="55" max="55" width="15.28515625" style="219" customWidth="1"/>
    <col min="56" max="58" width="16.85546875" style="219" customWidth="1"/>
    <col min="59" max="59" width="13.85546875" style="219" customWidth="1"/>
    <col min="60" max="60" width="16.85546875" style="219" customWidth="1"/>
    <col min="61" max="61" width="18.28515625" style="219" customWidth="1"/>
    <col min="62" max="62" width="16.140625" style="219" customWidth="1"/>
    <col min="63" max="63" width="17.7109375" style="219" customWidth="1"/>
    <col min="64" max="67" width="18.42578125" style="219" customWidth="1"/>
    <col min="68" max="16384" width="9.140625" style="219"/>
  </cols>
  <sheetData>
    <row r="1" spans="1:67" ht="16.5" thickBot="1" x14ac:dyDescent="0.3">
      <c r="A1" s="217" t="s">
        <v>2</v>
      </c>
      <c r="B1" s="402">
        <v>5</v>
      </c>
      <c r="C1" s="403"/>
      <c r="D1" s="403"/>
      <c r="E1" s="403"/>
      <c r="F1" s="403"/>
      <c r="G1" s="403"/>
      <c r="H1" s="403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404"/>
      <c r="AD1" s="389">
        <v>6</v>
      </c>
      <c r="AE1" s="390"/>
      <c r="AF1" s="390"/>
      <c r="AG1" s="390"/>
      <c r="AH1" s="390"/>
      <c r="AI1" s="390"/>
      <c r="AJ1" s="390"/>
      <c r="AK1" s="390"/>
      <c r="AL1" s="399"/>
      <c r="AM1" s="399"/>
      <c r="AN1" s="399"/>
      <c r="AO1" s="399"/>
      <c r="AP1" s="399"/>
      <c r="AQ1" s="400"/>
      <c r="AR1" s="400"/>
      <c r="AS1" s="400"/>
      <c r="AT1" s="398"/>
      <c r="AU1" s="395">
        <v>7</v>
      </c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  <c r="BM1" s="396"/>
      <c r="BN1" s="396"/>
      <c r="BO1" s="397"/>
    </row>
    <row r="2" spans="1:67" s="231" customFormat="1" ht="63" customHeight="1" thickBot="1" x14ac:dyDescent="0.3">
      <c r="A2" s="259" t="s">
        <v>4</v>
      </c>
      <c r="B2" s="401" t="s">
        <v>0</v>
      </c>
      <c r="C2" s="396"/>
      <c r="D2" s="396"/>
      <c r="E2" s="396"/>
      <c r="F2" s="396"/>
      <c r="G2" s="396"/>
      <c r="H2" s="397"/>
      <c r="I2" s="389" t="s">
        <v>3</v>
      </c>
      <c r="J2" s="390"/>
      <c r="K2" s="390"/>
      <c r="L2" s="390"/>
      <c r="M2" s="390"/>
      <c r="N2" s="390"/>
      <c r="O2" s="386" t="s">
        <v>275</v>
      </c>
      <c r="P2" s="387"/>
      <c r="Q2" s="387"/>
      <c r="R2" s="387"/>
      <c r="S2" s="387"/>
      <c r="T2" s="387"/>
      <c r="U2" s="387"/>
      <c r="V2" s="388"/>
      <c r="W2" s="389" t="s">
        <v>284</v>
      </c>
      <c r="X2" s="390"/>
      <c r="Y2" s="390"/>
      <c r="Z2" s="390"/>
      <c r="AA2" s="390"/>
      <c r="AB2" s="390"/>
      <c r="AC2" s="398"/>
      <c r="AD2" s="386" t="s">
        <v>57</v>
      </c>
      <c r="AE2" s="387"/>
      <c r="AF2" s="387"/>
      <c r="AG2" s="388"/>
      <c r="AH2" s="389" t="s">
        <v>6</v>
      </c>
      <c r="AI2" s="390"/>
      <c r="AJ2" s="390"/>
      <c r="AK2" s="391"/>
      <c r="AL2" s="392" t="s">
        <v>58</v>
      </c>
      <c r="AM2" s="393"/>
      <c r="AN2" s="393"/>
      <c r="AO2" s="393"/>
      <c r="AP2" s="393"/>
      <c r="AQ2" s="393"/>
      <c r="AR2" s="393"/>
      <c r="AS2" s="394"/>
      <c r="AT2" s="260" t="s">
        <v>1</v>
      </c>
      <c r="AU2" s="389" t="s">
        <v>15</v>
      </c>
      <c r="AV2" s="390"/>
      <c r="AW2" s="390"/>
      <c r="AX2" s="390"/>
      <c r="AY2" s="390"/>
      <c r="AZ2" s="390"/>
      <c r="BA2" s="390"/>
      <c r="BB2" s="390"/>
      <c r="BC2" s="390"/>
      <c r="BD2" s="390"/>
      <c r="BE2" s="390"/>
      <c r="BF2" s="398"/>
      <c r="BG2" s="389" t="s">
        <v>148</v>
      </c>
      <c r="BH2" s="390"/>
      <c r="BI2" s="390"/>
      <c r="BJ2" s="390"/>
      <c r="BK2" s="398"/>
      <c r="BL2" s="389" t="s">
        <v>149</v>
      </c>
      <c r="BM2" s="390"/>
      <c r="BN2" s="390"/>
      <c r="BO2" s="398"/>
    </row>
    <row r="3" spans="1:67" s="231" customFormat="1" ht="75.75" thickBot="1" x14ac:dyDescent="0.3">
      <c r="A3" s="222" t="s">
        <v>12</v>
      </c>
      <c r="B3" s="202" t="s">
        <v>136</v>
      </c>
      <c r="C3" s="230" t="s">
        <v>137</v>
      </c>
      <c r="D3" s="230" t="s">
        <v>159</v>
      </c>
      <c r="E3" s="230" t="s">
        <v>160</v>
      </c>
      <c r="F3" s="230" t="s">
        <v>139</v>
      </c>
      <c r="G3" s="230" t="s">
        <v>138</v>
      </c>
      <c r="H3" s="229" t="s">
        <v>140</v>
      </c>
      <c r="I3" s="223" t="s">
        <v>141</v>
      </c>
      <c r="J3" s="230" t="s">
        <v>146</v>
      </c>
      <c r="K3" s="230" t="s">
        <v>142</v>
      </c>
      <c r="L3" s="230" t="s">
        <v>145</v>
      </c>
      <c r="M3" s="230" t="s">
        <v>144</v>
      </c>
      <c r="N3" s="230" t="s">
        <v>143</v>
      </c>
      <c r="O3" s="262" t="s">
        <v>277</v>
      </c>
      <c r="P3" s="263" t="s">
        <v>276</v>
      </c>
      <c r="Q3" s="263" t="s">
        <v>279</v>
      </c>
      <c r="R3" s="263" t="s">
        <v>280</v>
      </c>
      <c r="S3" s="263" t="s">
        <v>278</v>
      </c>
      <c r="T3" s="263" t="s">
        <v>281</v>
      </c>
      <c r="U3" s="263" t="s">
        <v>282</v>
      </c>
      <c r="V3" s="264" t="s">
        <v>283</v>
      </c>
      <c r="W3" s="212" t="s">
        <v>13</v>
      </c>
      <c r="X3" s="159" t="s">
        <v>47</v>
      </c>
      <c r="Y3" s="159" t="s">
        <v>158</v>
      </c>
      <c r="Z3" s="159" t="s">
        <v>14</v>
      </c>
      <c r="AA3" s="159" t="s">
        <v>130</v>
      </c>
      <c r="AB3" s="159" t="s">
        <v>147</v>
      </c>
      <c r="AC3" s="210" t="s">
        <v>48</v>
      </c>
      <c r="AD3" s="226" t="s">
        <v>285</v>
      </c>
      <c r="AE3" s="159" t="s">
        <v>286</v>
      </c>
      <c r="AF3" s="159" t="s">
        <v>297</v>
      </c>
      <c r="AG3" s="160" t="s">
        <v>298</v>
      </c>
      <c r="AH3" s="170" t="s">
        <v>293</v>
      </c>
      <c r="AI3" s="169" t="s">
        <v>294</v>
      </c>
      <c r="AJ3" s="169" t="s">
        <v>295</v>
      </c>
      <c r="AK3" s="213" t="s">
        <v>296</v>
      </c>
      <c r="AL3" s="226" t="s">
        <v>59</v>
      </c>
      <c r="AM3" s="159" t="s">
        <v>25</v>
      </c>
      <c r="AN3" s="159" t="s">
        <v>26</v>
      </c>
      <c r="AO3" s="159" t="s">
        <v>27</v>
      </c>
      <c r="AP3" s="159" t="s">
        <v>28</v>
      </c>
      <c r="AQ3" s="210" t="s">
        <v>92</v>
      </c>
      <c r="AR3" s="159" t="s">
        <v>221</v>
      </c>
      <c r="AS3" s="160" t="s">
        <v>346</v>
      </c>
      <c r="AT3" s="224" t="s">
        <v>11</v>
      </c>
      <c r="AU3" s="226" t="s">
        <v>150</v>
      </c>
      <c r="AV3" s="159" t="s">
        <v>157</v>
      </c>
      <c r="AW3" s="159" t="s">
        <v>156</v>
      </c>
      <c r="AX3" s="159" t="s">
        <v>155</v>
      </c>
      <c r="AY3" s="159" t="s">
        <v>154</v>
      </c>
      <c r="AZ3" s="159" t="s">
        <v>153</v>
      </c>
      <c r="BA3" s="159" t="s">
        <v>152</v>
      </c>
      <c r="BB3" s="159" t="s">
        <v>151</v>
      </c>
      <c r="BC3" s="159" t="s">
        <v>299</v>
      </c>
      <c r="BD3" s="159" t="s">
        <v>300</v>
      </c>
      <c r="BE3" s="159" t="s">
        <v>301</v>
      </c>
      <c r="BF3" s="160" t="s">
        <v>302</v>
      </c>
      <c r="BG3" s="226" t="s">
        <v>161</v>
      </c>
      <c r="BH3" s="159" t="s">
        <v>303</v>
      </c>
      <c r="BI3" s="159" t="s">
        <v>304</v>
      </c>
      <c r="BJ3" s="159" t="s">
        <v>305</v>
      </c>
      <c r="BK3" s="160" t="s">
        <v>306</v>
      </c>
      <c r="BL3" s="226" t="s">
        <v>60</v>
      </c>
      <c r="BM3" s="159" t="s">
        <v>61</v>
      </c>
      <c r="BN3" s="159" t="s">
        <v>62</v>
      </c>
      <c r="BO3" s="160" t="s">
        <v>63</v>
      </c>
    </row>
    <row r="4" spans="1:67" ht="20.100000000000001" customHeight="1" x14ac:dyDescent="0.25">
      <c r="A4" s="232" t="s">
        <v>8</v>
      </c>
      <c r="B4" s="265">
        <v>55619430</v>
      </c>
      <c r="C4" s="266">
        <v>53107169</v>
      </c>
      <c r="D4" s="267">
        <f>SUM(B4-C4)/C4*100</f>
        <v>4.7305496551699076</v>
      </c>
      <c r="E4" s="268">
        <v>28138377</v>
      </c>
      <c r="F4" s="269">
        <f>E4/B4*100</f>
        <v>50.590912204601878</v>
      </c>
      <c r="G4" s="266">
        <v>27481053</v>
      </c>
      <c r="H4" s="270">
        <f>G4/B4*100</f>
        <v>49.409087795398122</v>
      </c>
      <c r="I4" s="107">
        <v>12512090</v>
      </c>
      <c r="J4" s="271">
        <f>I4/B4*100</f>
        <v>22.495897566731628</v>
      </c>
      <c r="K4" s="108">
        <v>33076829</v>
      </c>
      <c r="L4" s="271">
        <f>K4/B4*100</f>
        <v>59.469917257332547</v>
      </c>
      <c r="M4" s="108">
        <v>10030511</v>
      </c>
      <c r="N4" s="271">
        <f>M4/B4*100</f>
        <v>18.034185175935818</v>
      </c>
      <c r="O4" s="273">
        <v>55268100</v>
      </c>
      <c r="P4" s="268">
        <v>9882800</v>
      </c>
      <c r="Q4" s="268">
        <v>58224900</v>
      </c>
      <c r="R4" s="268">
        <v>11550400</v>
      </c>
      <c r="S4" s="268">
        <v>59548800</v>
      </c>
      <c r="T4" s="274">
        <v>12897300</v>
      </c>
      <c r="U4" s="271">
        <f>(S4-O4)/O4*100</f>
        <v>7.7453359171022713</v>
      </c>
      <c r="V4" s="272">
        <f>(T4-P4)/P4*100</f>
        <v>30.502489173108838</v>
      </c>
      <c r="W4" s="153">
        <v>79.8</v>
      </c>
      <c r="X4" s="11">
        <v>20.2</v>
      </c>
      <c r="Y4" s="11">
        <v>5.7</v>
      </c>
      <c r="Z4" s="11">
        <v>2.2999999999999998</v>
      </c>
      <c r="AA4" s="11">
        <v>7.8</v>
      </c>
      <c r="AB4" s="11">
        <v>3.5</v>
      </c>
      <c r="AC4" s="9">
        <v>1</v>
      </c>
      <c r="AD4" s="275">
        <v>89.8</v>
      </c>
      <c r="AE4" s="276">
        <v>10.199999999999999</v>
      </c>
      <c r="AF4" s="276">
        <v>90</v>
      </c>
      <c r="AG4" s="277">
        <v>9.9</v>
      </c>
      <c r="AH4" s="45">
        <v>84.5</v>
      </c>
      <c r="AI4" s="167">
        <v>5.8</v>
      </c>
      <c r="AJ4" s="167">
        <v>9.6999999999999993</v>
      </c>
      <c r="AK4" s="214">
        <v>9.1</v>
      </c>
      <c r="AL4" s="83" t="s">
        <v>55</v>
      </c>
      <c r="AM4" s="11" t="s">
        <v>55</v>
      </c>
      <c r="AN4" s="11" t="s">
        <v>55</v>
      </c>
      <c r="AO4" s="11" t="s">
        <v>55</v>
      </c>
      <c r="AP4" s="11" t="s">
        <v>55</v>
      </c>
      <c r="AQ4" s="11" t="s">
        <v>55</v>
      </c>
      <c r="AR4" s="11" t="s">
        <v>55</v>
      </c>
      <c r="AS4" s="84" t="s">
        <v>55</v>
      </c>
      <c r="AT4" s="140">
        <v>4.4000000000000004</v>
      </c>
      <c r="AU4" s="63" t="s">
        <v>55</v>
      </c>
      <c r="AV4" s="50" t="s">
        <v>55</v>
      </c>
      <c r="AW4" s="50" t="s">
        <v>55</v>
      </c>
      <c r="AX4" s="50" t="s">
        <v>55</v>
      </c>
      <c r="AY4" s="50" t="s">
        <v>55</v>
      </c>
      <c r="AZ4" s="50" t="s">
        <v>55</v>
      </c>
      <c r="BA4" s="50"/>
      <c r="BB4" s="50" t="s">
        <v>55</v>
      </c>
      <c r="BC4" s="50" t="s">
        <v>55</v>
      </c>
      <c r="BD4" s="50" t="s">
        <v>55</v>
      </c>
      <c r="BE4" s="50" t="s">
        <v>55</v>
      </c>
      <c r="BF4" s="64" t="s">
        <v>55</v>
      </c>
      <c r="BG4" s="63" t="s">
        <v>55</v>
      </c>
      <c r="BH4" s="50" t="s">
        <v>55</v>
      </c>
      <c r="BI4" s="50" t="s">
        <v>55</v>
      </c>
      <c r="BJ4" s="50" t="s">
        <v>55</v>
      </c>
      <c r="BK4" s="64" t="s">
        <v>55</v>
      </c>
      <c r="BL4" s="63" t="s">
        <v>55</v>
      </c>
      <c r="BM4" s="50" t="s">
        <v>55</v>
      </c>
      <c r="BN4" s="50" t="s">
        <v>55</v>
      </c>
      <c r="BO4" s="64" t="s">
        <v>55</v>
      </c>
    </row>
    <row r="5" spans="1:67" ht="20.100000000000001" customHeight="1" x14ac:dyDescent="0.25">
      <c r="A5" s="234" t="s">
        <v>9</v>
      </c>
      <c r="B5" s="278">
        <v>5450130</v>
      </c>
      <c r="C5" s="279">
        <v>5288212</v>
      </c>
      <c r="D5" s="280">
        <f>SUM(B5-C5)/C5*100</f>
        <v>3.0618666573881681</v>
      </c>
      <c r="E5" s="281">
        <v>2759620</v>
      </c>
      <c r="F5" s="282">
        <f>E5/B5*100</f>
        <v>50.634021573797327</v>
      </c>
      <c r="G5" s="281">
        <v>2690510</v>
      </c>
      <c r="H5" s="283">
        <f>G5/B5*100</f>
        <v>49.36597842620268</v>
      </c>
      <c r="I5" s="284">
        <v>1223035</v>
      </c>
      <c r="J5" s="285">
        <f>I5/B5*100</f>
        <v>22.440473896952916</v>
      </c>
      <c r="K5" s="279">
        <v>3224408</v>
      </c>
      <c r="L5" s="285">
        <f>K5/B5*100</f>
        <v>59.162038336700228</v>
      </c>
      <c r="M5" s="279">
        <v>1002687</v>
      </c>
      <c r="N5" s="285">
        <f>M5/B5*100</f>
        <v>18.397487766346856</v>
      </c>
      <c r="O5" s="287">
        <v>5425400</v>
      </c>
      <c r="P5" s="281">
        <v>989500</v>
      </c>
      <c r="Q5" s="281">
        <v>5598700</v>
      </c>
      <c r="R5" s="281">
        <v>1139700</v>
      </c>
      <c r="S5" s="281">
        <v>5676500</v>
      </c>
      <c r="T5" s="288">
        <v>1258700</v>
      </c>
      <c r="U5" s="285">
        <f t="shared" ref="U5:U6" si="0">(S5-O5)/O5*100</f>
        <v>4.6282301765768423</v>
      </c>
      <c r="V5" s="286">
        <f t="shared" ref="V5:V6" si="1">(T5-P5)/P5*100</f>
        <v>27.205659423951488</v>
      </c>
      <c r="W5" s="138">
        <v>85.8</v>
      </c>
      <c r="X5" s="23">
        <v>14.2</v>
      </c>
      <c r="Y5" s="23">
        <v>3</v>
      </c>
      <c r="Z5" s="23">
        <v>1.6</v>
      </c>
      <c r="AA5" s="23">
        <v>7.3</v>
      </c>
      <c r="AB5" s="23">
        <v>1.5</v>
      </c>
      <c r="AC5" s="151">
        <v>0.8</v>
      </c>
      <c r="AD5" s="65">
        <v>93</v>
      </c>
      <c r="AE5" s="23">
        <v>7</v>
      </c>
      <c r="AF5" s="23">
        <v>93.4</v>
      </c>
      <c r="AG5" s="151">
        <v>6.6</v>
      </c>
      <c r="AH5" s="26">
        <v>90.2</v>
      </c>
      <c r="AI5" s="165">
        <v>4.0999999999999996</v>
      </c>
      <c r="AJ5" s="165">
        <v>5.6</v>
      </c>
      <c r="AK5" s="215">
        <v>5.4</v>
      </c>
      <c r="AL5" s="65" t="s">
        <v>55</v>
      </c>
      <c r="AM5" s="23" t="s">
        <v>55</v>
      </c>
      <c r="AN5" s="23" t="s">
        <v>55</v>
      </c>
      <c r="AO5" s="23" t="s">
        <v>55</v>
      </c>
      <c r="AP5" s="23" t="s">
        <v>55</v>
      </c>
      <c r="AQ5" s="23" t="s">
        <v>55</v>
      </c>
      <c r="AR5" s="23" t="s">
        <v>55</v>
      </c>
      <c r="AS5" s="66" t="s">
        <v>55</v>
      </c>
      <c r="AT5" s="238">
        <v>3.2</v>
      </c>
      <c r="AU5" s="237" t="s">
        <v>55</v>
      </c>
      <c r="AV5" s="21" t="s">
        <v>55</v>
      </c>
      <c r="AW5" s="21" t="s">
        <v>55</v>
      </c>
      <c r="AX5" s="21" t="s">
        <v>55</v>
      </c>
      <c r="AY5" s="21" t="s">
        <v>55</v>
      </c>
      <c r="AZ5" s="21" t="s">
        <v>55</v>
      </c>
      <c r="BA5" s="21" t="s">
        <v>55</v>
      </c>
      <c r="BB5" s="21" t="s">
        <v>55</v>
      </c>
      <c r="BC5" s="21" t="s">
        <v>55</v>
      </c>
      <c r="BD5" s="21" t="s">
        <v>55</v>
      </c>
      <c r="BE5" s="21" t="s">
        <v>55</v>
      </c>
      <c r="BF5" s="67" t="s">
        <v>55</v>
      </c>
      <c r="BG5" s="237" t="s">
        <v>55</v>
      </c>
      <c r="BH5" s="21" t="s">
        <v>55</v>
      </c>
      <c r="BI5" s="21" t="s">
        <v>55</v>
      </c>
      <c r="BJ5" s="21" t="s">
        <v>55</v>
      </c>
      <c r="BK5" s="67" t="s">
        <v>55</v>
      </c>
      <c r="BL5" s="237" t="s">
        <v>55</v>
      </c>
      <c r="BM5" s="21" t="s">
        <v>55</v>
      </c>
      <c r="BN5" s="21" t="s">
        <v>55</v>
      </c>
      <c r="BO5" s="67" t="s">
        <v>55</v>
      </c>
    </row>
    <row r="6" spans="1:67" ht="20.100000000000001" customHeight="1" thickBot="1" x14ac:dyDescent="0.3">
      <c r="A6" s="244" t="s">
        <v>10</v>
      </c>
      <c r="B6" s="289">
        <v>243341</v>
      </c>
      <c r="C6" s="290">
        <v>231865</v>
      </c>
      <c r="D6" s="291">
        <f>SUM(B6-C6)/C6*100</f>
        <v>4.9494317814245363</v>
      </c>
      <c r="E6" s="110">
        <v>123267</v>
      </c>
      <c r="F6" s="292">
        <f>E6/B6*100</f>
        <v>50.65607521954788</v>
      </c>
      <c r="G6" s="110">
        <v>120074</v>
      </c>
      <c r="H6" s="293">
        <f>G6/B6*100</f>
        <v>49.343924780452127</v>
      </c>
      <c r="I6" s="294">
        <v>52858</v>
      </c>
      <c r="J6" s="295">
        <f>I6/B6*100</f>
        <v>21.721781368532227</v>
      </c>
      <c r="K6" s="110">
        <v>143951</v>
      </c>
      <c r="L6" s="295">
        <f>K6/B6*100</f>
        <v>59.156081383737224</v>
      </c>
      <c r="M6" s="290">
        <v>46532</v>
      </c>
      <c r="N6" s="295">
        <f>M6/B6*100</f>
        <v>19.122137247730549</v>
      </c>
      <c r="O6" s="289">
        <v>241847</v>
      </c>
      <c r="P6" s="290">
        <v>45732</v>
      </c>
      <c r="Q6" s="290">
        <v>257020.20300000001</v>
      </c>
      <c r="R6" s="290">
        <v>54278.013999999988</v>
      </c>
      <c r="S6" s="297">
        <v>263572.99599999998</v>
      </c>
      <c r="T6" s="298">
        <v>60815.984000000004</v>
      </c>
      <c r="U6" s="295">
        <f t="shared" si="0"/>
        <v>8.9833638622765566</v>
      </c>
      <c r="V6" s="296">
        <f t="shared" si="1"/>
        <v>32.983433919356258</v>
      </c>
      <c r="W6" s="203">
        <v>96.082968242503924</v>
      </c>
      <c r="X6" s="114">
        <v>3.9170317574960762</v>
      </c>
      <c r="Y6" s="114">
        <v>1.7822775612941733</v>
      </c>
      <c r="Z6" s="114">
        <v>0.70495326981545792</v>
      </c>
      <c r="AA6" s="114">
        <v>0.71836035654200958</v>
      </c>
      <c r="AB6" s="114">
        <v>0.52806622235869582</v>
      </c>
      <c r="AC6" s="204">
        <v>0.18337434748573875</v>
      </c>
      <c r="AD6" s="113">
        <v>94.2</v>
      </c>
      <c r="AE6" s="114">
        <v>5.8</v>
      </c>
      <c r="AF6" s="114">
        <v>93.9</v>
      </c>
      <c r="AG6" s="204">
        <v>5.7</v>
      </c>
      <c r="AH6" s="74">
        <v>93.4</v>
      </c>
      <c r="AI6" s="171">
        <v>4.0999999999999996</v>
      </c>
      <c r="AJ6" s="171">
        <v>2.5</v>
      </c>
      <c r="AK6" s="216">
        <v>1.6</v>
      </c>
      <c r="AL6" s="133">
        <v>720</v>
      </c>
      <c r="AM6" s="115">
        <v>720</v>
      </c>
      <c r="AN6" s="115">
        <v>851</v>
      </c>
      <c r="AO6" s="115">
        <v>2375</v>
      </c>
      <c r="AP6" s="115">
        <v>2015</v>
      </c>
      <c r="AQ6" s="349">
        <v>1860</v>
      </c>
      <c r="AR6" s="115">
        <v>1552</v>
      </c>
      <c r="AS6" s="134">
        <v>1159</v>
      </c>
      <c r="AT6" s="147">
        <v>1.3</v>
      </c>
      <c r="AU6" s="299" t="s">
        <v>68</v>
      </c>
      <c r="AV6" s="300" t="s">
        <v>69</v>
      </c>
      <c r="AW6" s="300" t="s">
        <v>70</v>
      </c>
      <c r="AX6" s="300" t="s">
        <v>71</v>
      </c>
      <c r="AY6" s="300" t="s">
        <v>72</v>
      </c>
      <c r="AZ6" s="300" t="s">
        <v>73</v>
      </c>
      <c r="BA6" s="300" t="s">
        <v>74</v>
      </c>
      <c r="BB6" s="116">
        <v>147</v>
      </c>
      <c r="BC6" s="116">
        <v>32</v>
      </c>
      <c r="BD6" s="47">
        <f>BC6/BB6*100</f>
        <v>21.768707482993197</v>
      </c>
      <c r="BE6" s="94">
        <f>BB6-BC6</f>
        <v>115</v>
      </c>
      <c r="BF6" s="12">
        <f>BE6/BB6*100</f>
        <v>78.231292517006807</v>
      </c>
      <c r="BG6" s="250">
        <v>147</v>
      </c>
      <c r="BH6" s="251">
        <v>26</v>
      </c>
      <c r="BI6" s="251">
        <v>17.7</v>
      </c>
      <c r="BJ6" s="251">
        <f>BG6-BH6</f>
        <v>121</v>
      </c>
      <c r="BK6" s="12">
        <f>BJ6/BG6*100</f>
        <v>82.312925170068027</v>
      </c>
      <c r="BL6" s="132" t="s">
        <v>64</v>
      </c>
      <c r="BM6" s="47" t="s">
        <v>65</v>
      </c>
      <c r="BN6" s="47" t="s">
        <v>66</v>
      </c>
      <c r="BO6" s="12" t="s">
        <v>67</v>
      </c>
    </row>
    <row r="7" spans="1:67" s="301" customFormat="1" x14ac:dyDescent="0.25"/>
    <row r="8" spans="1:67" s="301" customFormat="1" x14ac:dyDescent="0.25"/>
    <row r="9" spans="1:67" s="301" customFormat="1" x14ac:dyDescent="0.25"/>
    <row r="10" spans="1:67" s="301" customFormat="1" x14ac:dyDescent="0.25"/>
    <row r="11" spans="1:67" s="301" customFormat="1" x14ac:dyDescent="0.25"/>
    <row r="12" spans="1:67" s="301" customFormat="1" x14ac:dyDescent="0.25"/>
    <row r="13" spans="1:67" s="301" customFormat="1" x14ac:dyDescent="0.25"/>
    <row r="14" spans="1:67" s="301" customFormat="1" x14ac:dyDescent="0.25"/>
    <row r="15" spans="1:67" s="301" customFormat="1" x14ac:dyDescent="0.25"/>
    <row r="16" spans="1:67" s="301" customFormat="1" x14ac:dyDescent="0.25"/>
    <row r="17" s="301" customFormat="1" x14ac:dyDescent="0.25"/>
    <row r="18" s="301" customFormat="1" x14ac:dyDescent="0.25"/>
    <row r="19" s="301" customFormat="1" x14ac:dyDescent="0.25"/>
    <row r="20" s="301" customFormat="1" x14ac:dyDescent="0.25"/>
    <row r="21" s="301" customFormat="1" x14ac:dyDescent="0.25"/>
    <row r="22" s="301" customFormat="1" x14ac:dyDescent="0.25"/>
    <row r="23" s="301" customFormat="1" x14ac:dyDescent="0.25"/>
    <row r="24" s="301" customFormat="1" x14ac:dyDescent="0.25"/>
    <row r="25" s="301" customFormat="1" x14ac:dyDescent="0.25"/>
    <row r="26" s="301" customFormat="1" x14ac:dyDescent="0.25"/>
    <row r="27" s="301" customFormat="1" x14ac:dyDescent="0.25"/>
    <row r="28" s="301" customFormat="1" x14ac:dyDescent="0.25"/>
    <row r="29" s="301" customFormat="1" x14ac:dyDescent="0.25"/>
    <row r="30" s="301" customFormat="1" x14ac:dyDescent="0.25"/>
    <row r="31" s="301" customFormat="1" x14ac:dyDescent="0.25"/>
    <row r="32" s="301" customFormat="1" x14ac:dyDescent="0.25"/>
    <row r="33" s="301" customFormat="1" x14ac:dyDescent="0.25"/>
    <row r="34" s="301" customFormat="1" x14ac:dyDescent="0.25"/>
    <row r="35" s="301" customFormat="1" x14ac:dyDescent="0.25"/>
    <row r="36" s="301" customFormat="1" x14ac:dyDescent="0.25"/>
    <row r="37" s="301" customFormat="1" x14ac:dyDescent="0.25"/>
    <row r="38" s="301" customFormat="1" x14ac:dyDescent="0.25"/>
    <row r="39" s="301" customFormat="1" x14ac:dyDescent="0.25"/>
    <row r="40" s="301" customFormat="1" x14ac:dyDescent="0.25"/>
    <row r="41" s="301" customFormat="1" x14ac:dyDescent="0.25"/>
    <row r="42" s="301" customFormat="1" x14ac:dyDescent="0.25"/>
    <row r="43" s="301" customFormat="1" x14ac:dyDescent="0.25"/>
    <row r="44" s="301" customFormat="1" x14ac:dyDescent="0.25"/>
    <row r="45" s="301" customFormat="1" x14ac:dyDescent="0.25"/>
    <row r="46" s="301" customFormat="1" x14ac:dyDescent="0.25"/>
    <row r="47" s="301" customFormat="1" x14ac:dyDescent="0.25"/>
    <row r="48" s="301" customFormat="1" x14ac:dyDescent="0.25"/>
    <row r="49" s="301" customFormat="1" x14ac:dyDescent="0.25"/>
    <row r="50" s="301" customFormat="1" x14ac:dyDescent="0.25"/>
    <row r="51" s="301" customFormat="1" x14ac:dyDescent="0.25"/>
    <row r="52" s="301" customFormat="1" x14ac:dyDescent="0.25"/>
    <row r="53" s="301" customFormat="1" x14ac:dyDescent="0.25"/>
    <row r="54" s="301" customFormat="1" x14ac:dyDescent="0.25"/>
    <row r="55" s="301" customFormat="1" x14ac:dyDescent="0.25"/>
    <row r="56" s="301" customFormat="1" x14ac:dyDescent="0.25"/>
    <row r="57" s="301" customFormat="1" x14ac:dyDescent="0.25"/>
    <row r="58" s="301" customFormat="1" x14ac:dyDescent="0.25"/>
    <row r="59" s="301" customFormat="1" x14ac:dyDescent="0.25"/>
    <row r="60" s="301" customFormat="1" x14ac:dyDescent="0.25"/>
    <row r="61" s="301" customFormat="1" x14ac:dyDescent="0.25"/>
    <row r="62" s="301" customFormat="1" x14ac:dyDescent="0.25"/>
    <row r="63" s="301" customFormat="1" x14ac:dyDescent="0.25"/>
    <row r="64" s="301" customFormat="1" x14ac:dyDescent="0.25"/>
    <row r="65" s="301" customFormat="1" x14ac:dyDescent="0.25"/>
    <row r="66" s="301" customFormat="1" x14ac:dyDescent="0.25"/>
    <row r="67" s="301" customFormat="1" x14ac:dyDescent="0.25"/>
    <row r="68" s="301" customFormat="1" x14ac:dyDescent="0.25"/>
    <row r="69" s="301" customFormat="1" x14ac:dyDescent="0.25"/>
    <row r="70" s="301" customFormat="1" x14ac:dyDescent="0.25"/>
    <row r="71" s="301" customFormat="1" x14ac:dyDescent="0.25"/>
    <row r="72" s="301" customFormat="1" x14ac:dyDescent="0.25"/>
    <row r="73" s="301" customFormat="1" x14ac:dyDescent="0.25"/>
    <row r="74" s="301" customFormat="1" x14ac:dyDescent="0.25"/>
    <row r="75" s="301" customFormat="1" x14ac:dyDescent="0.25"/>
    <row r="76" s="301" customFormat="1" x14ac:dyDescent="0.25"/>
    <row r="77" s="301" customFormat="1" x14ac:dyDescent="0.25"/>
    <row r="78" s="301" customFormat="1" x14ac:dyDescent="0.25"/>
    <row r="79" s="301" customFormat="1" x14ac:dyDescent="0.25"/>
    <row r="80" s="301" customFormat="1" x14ac:dyDescent="0.25"/>
    <row r="81" s="301" customFormat="1" x14ac:dyDescent="0.25"/>
    <row r="82" s="301" customFormat="1" x14ac:dyDescent="0.25"/>
    <row r="83" s="301" customFormat="1" x14ac:dyDescent="0.25"/>
    <row r="84" s="301" customFormat="1" x14ac:dyDescent="0.25"/>
    <row r="85" s="301" customFormat="1" x14ac:dyDescent="0.25"/>
    <row r="86" s="301" customFormat="1" x14ac:dyDescent="0.25"/>
    <row r="87" s="301" customFormat="1" x14ac:dyDescent="0.25"/>
    <row r="88" s="301" customFormat="1" x14ac:dyDescent="0.25"/>
    <row r="89" s="301" customFormat="1" x14ac:dyDescent="0.25"/>
    <row r="90" s="301" customFormat="1" x14ac:dyDescent="0.25"/>
    <row r="91" s="301" customFormat="1" x14ac:dyDescent="0.25"/>
    <row r="92" s="301" customFormat="1" x14ac:dyDescent="0.25"/>
    <row r="93" s="301" customFormat="1" x14ac:dyDescent="0.25"/>
    <row r="94" s="301" customFormat="1" x14ac:dyDescent="0.25"/>
    <row r="95" s="301" customFormat="1" x14ac:dyDescent="0.25"/>
    <row r="96" s="301" customFormat="1" x14ac:dyDescent="0.25"/>
    <row r="97" s="301" customFormat="1" x14ac:dyDescent="0.25"/>
    <row r="98" s="301" customFormat="1" x14ac:dyDescent="0.25"/>
    <row r="99" s="301" customFormat="1" x14ac:dyDescent="0.25"/>
    <row r="100" s="301" customFormat="1" x14ac:dyDescent="0.25"/>
    <row r="101" s="301" customFormat="1" x14ac:dyDescent="0.25"/>
    <row r="102" s="301" customFormat="1" x14ac:dyDescent="0.25"/>
    <row r="103" s="301" customFormat="1" x14ac:dyDescent="0.25"/>
    <row r="104" s="301" customFormat="1" x14ac:dyDescent="0.25"/>
    <row r="105" s="301" customFormat="1" x14ac:dyDescent="0.25"/>
    <row r="106" s="301" customFormat="1" x14ac:dyDescent="0.25"/>
    <row r="107" s="301" customFormat="1" x14ac:dyDescent="0.25"/>
  </sheetData>
  <mergeCells count="13">
    <mergeCell ref="B2:H2"/>
    <mergeCell ref="I2:N2"/>
    <mergeCell ref="B1:AC1"/>
    <mergeCell ref="W2:AC2"/>
    <mergeCell ref="O2:V2"/>
    <mergeCell ref="AD2:AG2"/>
    <mergeCell ref="AH2:AK2"/>
    <mergeCell ref="AL2:AS2"/>
    <mergeCell ref="AU1:BO1"/>
    <mergeCell ref="AU2:BF2"/>
    <mergeCell ref="BG2:BK2"/>
    <mergeCell ref="BL2:BO2"/>
    <mergeCell ref="AD1:AT1"/>
  </mergeCells>
  <pageMargins left="0.25" right="0.25" top="0.75" bottom="0.75" header="0.3" footer="0.3"/>
  <pageSetup paperSize="8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K10"/>
  <sheetViews>
    <sheetView zoomScaleNormal="100" workbookViewId="0">
      <pane xSplit="1" ySplit="3" topLeftCell="B4" activePane="bottomRight" state="frozen"/>
      <selection activeCell="N1" sqref="N1:BV1"/>
      <selection pane="topRight" activeCell="N1" sqref="N1:BV1"/>
      <selection pane="bottomLeft" activeCell="N1" sqref="N1:BV1"/>
      <selection pane="bottomRight" activeCell="AM4" sqref="AM4"/>
    </sheetView>
  </sheetViews>
  <sheetFormatPr defaultColWidth="9.140625" defaultRowHeight="15" x14ac:dyDescent="0.25"/>
  <cols>
    <col min="1" max="1" width="22.7109375" style="256" customWidth="1"/>
    <col min="2" max="2" width="9.7109375" style="257" customWidth="1"/>
    <col min="3" max="3" width="9.7109375" style="258" customWidth="1"/>
    <col min="4" max="7" width="9.7109375" style="257" customWidth="1"/>
    <col min="8" max="9" width="29.28515625" style="219" customWidth="1"/>
    <col min="10" max="18" width="9.7109375" style="219" customWidth="1"/>
    <col min="19" max="21" width="17.28515625" style="219" customWidth="1"/>
    <col min="22" max="27" width="9.7109375" style="219" customWidth="1"/>
    <col min="28" max="31" width="18.7109375" style="219" customWidth="1"/>
    <col min="32" max="34" width="12.5703125" style="219" customWidth="1"/>
    <col min="35" max="37" width="21" style="219" customWidth="1"/>
    <col min="38" max="41" width="15.7109375" style="219" customWidth="1"/>
    <col min="42" max="44" width="12.5703125" style="219" customWidth="1"/>
    <col min="45" max="45" width="17.5703125" style="219" customWidth="1"/>
    <col min="46" max="46" width="9.7109375" style="257" customWidth="1"/>
    <col min="47" max="49" width="12.28515625" style="219" customWidth="1"/>
    <col min="50" max="50" width="9.7109375" style="219" customWidth="1"/>
    <col min="51" max="53" width="12.28515625" style="219" customWidth="1"/>
    <col min="54" max="54" width="9.7109375" style="219" customWidth="1"/>
    <col min="55" max="57" width="12.28515625" style="219" customWidth="1"/>
    <col min="58" max="58" width="9.7109375" style="219" customWidth="1"/>
    <col min="59" max="59" width="12.28515625" style="219" customWidth="1"/>
    <col min="60" max="60" width="9.7109375" style="219" customWidth="1"/>
    <col min="61" max="61" width="12.28515625" style="219" customWidth="1"/>
    <col min="62" max="62" width="9.7109375" style="219" customWidth="1"/>
    <col min="63" max="63" width="12.28515625" style="219" customWidth="1"/>
    <col min="64" max="16384" width="9.140625" style="219"/>
  </cols>
  <sheetData>
    <row r="1" spans="1:63" ht="16.5" thickBot="1" x14ac:dyDescent="0.3">
      <c r="A1" s="217" t="s">
        <v>2</v>
      </c>
      <c r="B1" s="405">
        <v>8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7"/>
      <c r="S1" s="405">
        <v>9</v>
      </c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218"/>
      <c r="AF1" s="405">
        <v>10</v>
      </c>
      <c r="AG1" s="406"/>
      <c r="AH1" s="406"/>
      <c r="AI1" s="406"/>
      <c r="AJ1" s="406"/>
      <c r="AK1" s="406"/>
      <c r="AL1" s="406"/>
      <c r="AM1" s="407"/>
      <c r="AN1" s="408">
        <v>11</v>
      </c>
      <c r="AO1" s="409"/>
      <c r="AP1" s="409"/>
      <c r="AQ1" s="409"/>
      <c r="AR1" s="409"/>
      <c r="AS1" s="218"/>
      <c r="AT1" s="392">
        <v>12</v>
      </c>
      <c r="AU1" s="393"/>
      <c r="AV1" s="393"/>
      <c r="AW1" s="393"/>
      <c r="AX1" s="393"/>
      <c r="AY1" s="393"/>
      <c r="AZ1" s="393"/>
      <c r="BA1" s="393"/>
      <c r="BB1" s="393"/>
      <c r="BC1" s="393"/>
      <c r="BD1" s="393"/>
      <c r="BE1" s="394"/>
      <c r="BF1" s="405">
        <v>13</v>
      </c>
      <c r="BG1" s="406"/>
      <c r="BH1" s="406"/>
      <c r="BI1" s="406"/>
      <c r="BJ1" s="406"/>
      <c r="BK1" s="407"/>
    </row>
    <row r="2" spans="1:63" s="221" customFormat="1" ht="63.75" customHeight="1" thickBot="1" x14ac:dyDescent="0.3">
      <c r="A2" s="220" t="s">
        <v>4</v>
      </c>
      <c r="B2" s="392" t="s">
        <v>17</v>
      </c>
      <c r="C2" s="393"/>
      <c r="D2" s="393"/>
      <c r="E2" s="393"/>
      <c r="F2" s="393"/>
      <c r="G2" s="394"/>
      <c r="H2" s="392" t="s">
        <v>16</v>
      </c>
      <c r="I2" s="394"/>
      <c r="J2" s="392" t="s">
        <v>18</v>
      </c>
      <c r="K2" s="393"/>
      <c r="L2" s="393"/>
      <c r="M2" s="393"/>
      <c r="N2" s="393"/>
      <c r="O2" s="393"/>
      <c r="P2" s="393"/>
      <c r="Q2" s="393"/>
      <c r="R2" s="394"/>
      <c r="S2" s="393" t="s">
        <v>19</v>
      </c>
      <c r="T2" s="393"/>
      <c r="U2" s="394"/>
      <c r="V2" s="386" t="s">
        <v>75</v>
      </c>
      <c r="W2" s="387"/>
      <c r="X2" s="388"/>
      <c r="Y2" s="386" t="s">
        <v>215</v>
      </c>
      <c r="Z2" s="387"/>
      <c r="AA2" s="388"/>
      <c r="AB2" s="392" t="s">
        <v>21</v>
      </c>
      <c r="AC2" s="394"/>
      <c r="AD2" s="393" t="s">
        <v>20</v>
      </c>
      <c r="AE2" s="394"/>
      <c r="AF2" s="392" t="s">
        <v>352</v>
      </c>
      <c r="AG2" s="393"/>
      <c r="AH2" s="394"/>
      <c r="AI2" s="392" t="s">
        <v>164</v>
      </c>
      <c r="AJ2" s="393"/>
      <c r="AK2" s="394"/>
      <c r="AL2" s="393" t="s">
        <v>79</v>
      </c>
      <c r="AM2" s="394"/>
      <c r="AN2" s="389" t="s">
        <v>163</v>
      </c>
      <c r="AO2" s="398"/>
      <c r="AP2" s="392" t="s">
        <v>270</v>
      </c>
      <c r="AQ2" s="393"/>
      <c r="AR2" s="394"/>
      <c r="AS2" s="79" t="s">
        <v>290</v>
      </c>
      <c r="AT2" s="392" t="s">
        <v>56</v>
      </c>
      <c r="AU2" s="394"/>
      <c r="AV2" s="392" t="s">
        <v>216</v>
      </c>
      <c r="AW2" s="394"/>
      <c r="AX2" s="392" t="s">
        <v>162</v>
      </c>
      <c r="AY2" s="394"/>
      <c r="AZ2" s="393" t="s">
        <v>217</v>
      </c>
      <c r="BA2" s="394"/>
      <c r="BB2" s="392" t="s">
        <v>81</v>
      </c>
      <c r="BC2" s="410"/>
      <c r="BD2" s="393" t="s">
        <v>218</v>
      </c>
      <c r="BE2" s="394"/>
      <c r="BF2" s="392" t="s">
        <v>267</v>
      </c>
      <c r="BG2" s="410"/>
      <c r="BH2" s="391" t="s">
        <v>268</v>
      </c>
      <c r="BI2" s="410"/>
      <c r="BJ2" s="391" t="s">
        <v>269</v>
      </c>
      <c r="BK2" s="394"/>
    </row>
    <row r="3" spans="1:63" s="231" customFormat="1" ht="45.75" thickBot="1" x14ac:dyDescent="0.3">
      <c r="A3" s="222" t="s">
        <v>12</v>
      </c>
      <c r="B3" s="202">
        <v>2013</v>
      </c>
      <c r="C3" s="223">
        <v>2014</v>
      </c>
      <c r="D3" s="223">
        <v>2015</v>
      </c>
      <c r="E3" s="223">
        <v>2016</v>
      </c>
      <c r="F3" s="224">
        <v>2017</v>
      </c>
      <c r="G3" s="160">
        <v>2018</v>
      </c>
      <c r="H3" s="202">
        <v>2017</v>
      </c>
      <c r="I3" s="225">
        <v>2018</v>
      </c>
      <c r="J3" s="202" t="s">
        <v>49</v>
      </c>
      <c r="K3" s="223" t="s">
        <v>50</v>
      </c>
      <c r="L3" s="160" t="s">
        <v>212</v>
      </c>
      <c r="M3" s="223" t="s">
        <v>51</v>
      </c>
      <c r="N3" s="223" t="s">
        <v>52</v>
      </c>
      <c r="O3" s="160" t="s">
        <v>213</v>
      </c>
      <c r="P3" s="223" t="s">
        <v>53</v>
      </c>
      <c r="Q3" s="223" t="s">
        <v>54</v>
      </c>
      <c r="R3" s="225" t="s">
        <v>214</v>
      </c>
      <c r="S3" s="223">
        <v>2016</v>
      </c>
      <c r="T3" s="159">
        <v>2017</v>
      </c>
      <c r="U3" s="224">
        <v>2018</v>
      </c>
      <c r="V3" s="63" t="s">
        <v>76</v>
      </c>
      <c r="W3" s="50" t="s">
        <v>77</v>
      </c>
      <c r="X3" s="64" t="s">
        <v>78</v>
      </c>
      <c r="Y3" s="187" t="s">
        <v>76</v>
      </c>
      <c r="Z3" s="50" t="s">
        <v>77</v>
      </c>
      <c r="AA3" s="64" t="s">
        <v>78</v>
      </c>
      <c r="AB3" s="223">
        <v>2017</v>
      </c>
      <c r="AC3" s="225">
        <v>2018</v>
      </c>
      <c r="AD3" s="226">
        <v>2017</v>
      </c>
      <c r="AE3" s="224">
        <v>2018</v>
      </c>
      <c r="AF3" s="202">
        <v>2016</v>
      </c>
      <c r="AG3" s="224">
        <v>2017</v>
      </c>
      <c r="AH3" s="160">
        <v>2018</v>
      </c>
      <c r="AI3" s="227">
        <v>2016</v>
      </c>
      <c r="AJ3" s="228">
        <v>2017</v>
      </c>
      <c r="AK3" s="227">
        <v>2018</v>
      </c>
      <c r="AL3" s="223" t="s">
        <v>225</v>
      </c>
      <c r="AM3" s="159" t="s">
        <v>226</v>
      </c>
      <c r="AN3" s="202" t="s">
        <v>265</v>
      </c>
      <c r="AO3" s="229" t="s">
        <v>266</v>
      </c>
      <c r="AP3" s="202" t="s">
        <v>271</v>
      </c>
      <c r="AQ3" s="223" t="s">
        <v>272</v>
      </c>
      <c r="AR3" s="225" t="s">
        <v>273</v>
      </c>
      <c r="AS3" s="227" t="s">
        <v>80</v>
      </c>
      <c r="AT3" s="202" t="s">
        <v>22</v>
      </c>
      <c r="AU3" s="160" t="s">
        <v>23</v>
      </c>
      <c r="AV3" s="223" t="s">
        <v>22</v>
      </c>
      <c r="AW3" s="225" t="s">
        <v>23</v>
      </c>
      <c r="AX3" s="202" t="s">
        <v>22</v>
      </c>
      <c r="AY3" s="225" t="s">
        <v>23</v>
      </c>
      <c r="AZ3" s="212" t="s">
        <v>22</v>
      </c>
      <c r="BA3" s="225" t="s">
        <v>23</v>
      </c>
      <c r="BB3" s="202" t="s">
        <v>22</v>
      </c>
      <c r="BC3" s="230" t="s">
        <v>23</v>
      </c>
      <c r="BD3" s="212" t="s">
        <v>22</v>
      </c>
      <c r="BE3" s="225" t="s">
        <v>23</v>
      </c>
      <c r="BF3" s="202" t="s">
        <v>22</v>
      </c>
      <c r="BG3" s="230" t="s">
        <v>23</v>
      </c>
      <c r="BH3" s="230" t="s">
        <v>22</v>
      </c>
      <c r="BI3" s="230" t="s">
        <v>23</v>
      </c>
      <c r="BJ3" s="230" t="s">
        <v>22</v>
      </c>
      <c r="BK3" s="229" t="s">
        <v>23</v>
      </c>
    </row>
    <row r="4" spans="1:63" s="231" customFormat="1" ht="20.100000000000001" customHeight="1" x14ac:dyDescent="0.25">
      <c r="A4" s="232" t="s">
        <v>8</v>
      </c>
      <c r="B4" s="83">
        <v>51.7</v>
      </c>
      <c r="C4" s="11">
        <v>60.4</v>
      </c>
      <c r="D4" s="11">
        <v>66.3</v>
      </c>
      <c r="E4" s="11">
        <v>69.3</v>
      </c>
      <c r="F4" s="9">
        <v>70.7</v>
      </c>
      <c r="G4" s="84">
        <v>71.5</v>
      </c>
      <c r="H4" s="83">
        <v>81</v>
      </c>
      <c r="I4" s="233">
        <v>82</v>
      </c>
      <c r="J4" s="83">
        <v>74</v>
      </c>
      <c r="K4" s="11">
        <v>76</v>
      </c>
      <c r="L4" s="84">
        <v>75</v>
      </c>
      <c r="M4" s="153">
        <v>65</v>
      </c>
      <c r="N4" s="11">
        <v>68</v>
      </c>
      <c r="O4" s="84">
        <v>70</v>
      </c>
      <c r="P4" s="153">
        <v>73</v>
      </c>
      <c r="Q4" s="11">
        <v>75</v>
      </c>
      <c r="R4" s="84">
        <v>76</v>
      </c>
      <c r="S4" s="153">
        <v>53</v>
      </c>
      <c r="T4" s="11">
        <v>61</v>
      </c>
      <c r="U4" s="145">
        <v>64</v>
      </c>
      <c r="V4" s="65">
        <v>0</v>
      </c>
      <c r="W4" s="23">
        <v>0</v>
      </c>
      <c r="X4" s="66">
        <v>0</v>
      </c>
      <c r="Y4" s="138">
        <v>0</v>
      </c>
      <c r="Z4" s="23">
        <v>0</v>
      </c>
      <c r="AA4" s="66">
        <v>0</v>
      </c>
      <c r="AB4" s="205">
        <v>0</v>
      </c>
      <c r="AC4" s="142">
        <v>0</v>
      </c>
      <c r="AD4" s="63">
        <v>44.6</v>
      </c>
      <c r="AE4" s="140">
        <v>44.5</v>
      </c>
      <c r="AF4" s="63">
        <v>59.3</v>
      </c>
      <c r="AG4" s="68">
        <v>59.1</v>
      </c>
      <c r="AH4" s="64">
        <v>59.4</v>
      </c>
      <c r="AI4" s="362">
        <v>57.2</v>
      </c>
      <c r="AJ4" s="376">
        <v>57.6</v>
      </c>
      <c r="AK4" s="362">
        <v>57.2</v>
      </c>
      <c r="AL4" s="153">
        <v>33.33</v>
      </c>
      <c r="AM4" s="145">
        <v>33.130000000000003</v>
      </c>
      <c r="AN4" s="83">
        <v>57.7</v>
      </c>
      <c r="AO4" s="84">
        <v>7.6</v>
      </c>
      <c r="AP4" s="83">
        <v>95</v>
      </c>
      <c r="AQ4" s="11">
        <v>87</v>
      </c>
      <c r="AR4" s="84">
        <v>75</v>
      </c>
      <c r="AS4" s="207">
        <v>3.2</v>
      </c>
      <c r="AT4" s="83">
        <v>14.1</v>
      </c>
      <c r="AU4" s="84">
        <v>12.9</v>
      </c>
      <c r="AV4" s="153">
        <v>13.7</v>
      </c>
      <c r="AW4" s="84">
        <v>12.4</v>
      </c>
      <c r="AX4" s="83">
        <v>13.5</v>
      </c>
      <c r="AY4" s="84">
        <v>12.4</v>
      </c>
      <c r="AZ4" s="153">
        <v>13.8</v>
      </c>
      <c r="BA4" s="145">
        <v>12.3</v>
      </c>
      <c r="BB4" s="63">
        <v>20.6</v>
      </c>
      <c r="BC4" s="50">
        <v>16.2</v>
      </c>
      <c r="BD4" s="187">
        <v>21.2</v>
      </c>
      <c r="BE4" s="140">
        <v>16.600000000000001</v>
      </c>
      <c r="BF4" s="83">
        <v>95.8</v>
      </c>
      <c r="BG4" s="11">
        <v>94.5</v>
      </c>
      <c r="BH4" s="50">
        <v>8.6999999999999993</v>
      </c>
      <c r="BI4" s="50">
        <v>13.9</v>
      </c>
      <c r="BJ4" s="50">
        <v>0.62</v>
      </c>
      <c r="BK4" s="64">
        <v>4.62</v>
      </c>
    </row>
    <row r="5" spans="1:63" s="231" customFormat="1" ht="20.100000000000001" customHeight="1" x14ac:dyDescent="0.25">
      <c r="A5" s="234" t="s">
        <v>9</v>
      </c>
      <c r="B5" s="65">
        <v>50.1</v>
      </c>
      <c r="C5" s="23">
        <v>58.7</v>
      </c>
      <c r="D5" s="23">
        <v>64.599999999999994</v>
      </c>
      <c r="E5" s="23">
        <v>67.400000000000006</v>
      </c>
      <c r="F5" s="151">
        <v>68.8</v>
      </c>
      <c r="G5" s="66">
        <v>69.400000000000006</v>
      </c>
      <c r="H5" s="65">
        <v>79</v>
      </c>
      <c r="I5" s="139">
        <v>80</v>
      </c>
      <c r="J5" s="65">
        <v>71</v>
      </c>
      <c r="K5" s="23">
        <v>72</v>
      </c>
      <c r="L5" s="66">
        <v>72</v>
      </c>
      <c r="M5" s="138">
        <v>63</v>
      </c>
      <c r="N5" s="23">
        <v>66</v>
      </c>
      <c r="O5" s="66">
        <v>67</v>
      </c>
      <c r="P5" s="138">
        <v>70</v>
      </c>
      <c r="Q5" s="23">
        <v>73</v>
      </c>
      <c r="R5" s="66">
        <v>74</v>
      </c>
      <c r="S5" s="138">
        <v>50</v>
      </c>
      <c r="T5" s="23">
        <v>58</v>
      </c>
      <c r="U5" s="146">
        <v>62</v>
      </c>
      <c r="V5" s="65">
        <v>-0.3</v>
      </c>
      <c r="W5" s="23">
        <v>0.1</v>
      </c>
      <c r="X5" s="66">
        <v>0</v>
      </c>
      <c r="Y5" s="138">
        <v>-0.2</v>
      </c>
      <c r="Z5" s="23">
        <v>0.1</v>
      </c>
      <c r="AA5" s="66">
        <v>0.1</v>
      </c>
      <c r="AB5" s="235">
        <v>0.03</v>
      </c>
      <c r="AC5" s="236">
        <v>-0.02</v>
      </c>
      <c r="AD5" s="237">
        <v>45.4</v>
      </c>
      <c r="AE5" s="238">
        <v>45.1</v>
      </c>
      <c r="AF5" s="237">
        <v>60.9</v>
      </c>
      <c r="AG5" s="239">
        <v>61.8</v>
      </c>
      <c r="AH5" s="67">
        <v>62.4</v>
      </c>
      <c r="AI5" s="240">
        <v>54</v>
      </c>
      <c r="AJ5" s="241">
        <v>53.7</v>
      </c>
      <c r="AK5" s="242">
        <v>53.2</v>
      </c>
      <c r="AL5" s="138">
        <v>31.69</v>
      </c>
      <c r="AM5" s="146">
        <v>31.39</v>
      </c>
      <c r="AN5" s="237">
        <v>53.6</v>
      </c>
      <c r="AO5" s="67">
        <v>8.5</v>
      </c>
      <c r="AP5" s="65">
        <v>96</v>
      </c>
      <c r="AQ5" s="23">
        <v>82</v>
      </c>
      <c r="AR5" s="66">
        <v>68</v>
      </c>
      <c r="AS5" s="241">
        <v>3.7</v>
      </c>
      <c r="AT5" s="65">
        <v>15.9</v>
      </c>
      <c r="AU5" s="66">
        <v>14.7</v>
      </c>
      <c r="AV5" s="138">
        <v>15.6</v>
      </c>
      <c r="AW5" s="66">
        <v>14.5</v>
      </c>
      <c r="AX5" s="65">
        <v>13.5</v>
      </c>
      <c r="AY5" s="66">
        <v>12.2</v>
      </c>
      <c r="AZ5" s="138">
        <v>14.1</v>
      </c>
      <c r="BA5" s="146">
        <v>12.1</v>
      </c>
      <c r="BB5" s="237">
        <v>17.899999999999999</v>
      </c>
      <c r="BC5" s="21">
        <v>13.4</v>
      </c>
      <c r="BD5" s="243">
        <v>18.3</v>
      </c>
      <c r="BE5" s="238">
        <v>13.7</v>
      </c>
      <c r="BF5" s="65">
        <v>95.7</v>
      </c>
      <c r="BG5" s="23">
        <v>94.1</v>
      </c>
      <c r="BH5" s="21">
        <v>9.5</v>
      </c>
      <c r="BI5" s="21">
        <v>15.6</v>
      </c>
      <c r="BJ5" s="21">
        <v>0.64</v>
      </c>
      <c r="BK5" s="67">
        <v>5.84</v>
      </c>
    </row>
    <row r="6" spans="1:63" s="231" customFormat="1" ht="20.100000000000001" customHeight="1" thickBot="1" x14ac:dyDescent="0.3">
      <c r="A6" s="244" t="s">
        <v>10</v>
      </c>
      <c r="B6" s="132">
        <v>50.2</v>
      </c>
      <c r="C6" s="47">
        <v>55.9</v>
      </c>
      <c r="D6" s="47">
        <v>62.5</v>
      </c>
      <c r="E6" s="47">
        <v>65.7</v>
      </c>
      <c r="F6" s="152">
        <v>68.5</v>
      </c>
      <c r="G6" s="12">
        <v>70</v>
      </c>
      <c r="H6" s="132">
        <v>78</v>
      </c>
      <c r="I6" s="245">
        <v>80</v>
      </c>
      <c r="J6" s="132">
        <v>70</v>
      </c>
      <c r="K6" s="47">
        <v>73</v>
      </c>
      <c r="L6" s="12">
        <v>72</v>
      </c>
      <c r="M6" s="154">
        <v>64</v>
      </c>
      <c r="N6" s="47">
        <v>67</v>
      </c>
      <c r="O6" s="12">
        <v>67</v>
      </c>
      <c r="P6" s="154">
        <v>71</v>
      </c>
      <c r="Q6" s="47">
        <v>74</v>
      </c>
      <c r="R6" s="12">
        <v>75</v>
      </c>
      <c r="S6" s="154">
        <v>53</v>
      </c>
      <c r="T6" s="47">
        <v>59</v>
      </c>
      <c r="U6" s="147">
        <v>65</v>
      </c>
      <c r="V6" s="132">
        <v>-0.4</v>
      </c>
      <c r="W6" s="47">
        <v>0.5</v>
      </c>
      <c r="X6" s="12">
        <v>0.3</v>
      </c>
      <c r="Y6" s="154">
        <v>0</v>
      </c>
      <c r="Z6" s="47">
        <v>0.5</v>
      </c>
      <c r="AA6" s="12">
        <v>0.6</v>
      </c>
      <c r="AB6" s="246">
        <v>-0.15</v>
      </c>
      <c r="AC6" s="247">
        <v>-0.15</v>
      </c>
      <c r="AD6" s="132">
        <v>44</v>
      </c>
      <c r="AE6" s="147">
        <v>42.5</v>
      </c>
      <c r="AF6" s="132">
        <v>59.1</v>
      </c>
      <c r="AG6" s="152">
        <v>59.7</v>
      </c>
      <c r="AH6" s="12">
        <v>61</v>
      </c>
      <c r="AI6" s="248">
        <v>46.6</v>
      </c>
      <c r="AJ6" s="249">
        <v>46.9</v>
      </c>
      <c r="AK6" s="248">
        <v>46.7</v>
      </c>
      <c r="AL6" s="154">
        <v>31.7</v>
      </c>
      <c r="AM6" s="147">
        <v>31.04</v>
      </c>
      <c r="AN6" s="132">
        <v>46.9</v>
      </c>
      <c r="AO6" s="12">
        <v>9.4</v>
      </c>
      <c r="AP6" s="132">
        <v>98</v>
      </c>
      <c r="AQ6" s="47">
        <v>83</v>
      </c>
      <c r="AR6" s="12">
        <v>40</v>
      </c>
      <c r="AS6" s="249">
        <v>3</v>
      </c>
      <c r="AT6" s="132">
        <v>19.100000000000001</v>
      </c>
      <c r="AU6" s="12">
        <v>17</v>
      </c>
      <c r="AV6" s="154">
        <v>18.3</v>
      </c>
      <c r="AW6" s="12">
        <v>16.5</v>
      </c>
      <c r="AX6" s="132">
        <v>14.1</v>
      </c>
      <c r="AY6" s="12">
        <v>11.7</v>
      </c>
      <c r="AZ6" s="154">
        <v>14.1</v>
      </c>
      <c r="BA6" s="147">
        <v>12.9</v>
      </c>
      <c r="BB6" s="250">
        <v>5.8</v>
      </c>
      <c r="BC6" s="251">
        <v>4.0999999999999996</v>
      </c>
      <c r="BD6" s="252">
        <v>6.1</v>
      </c>
      <c r="BE6" s="253">
        <v>4.4000000000000004</v>
      </c>
      <c r="BF6" s="132">
        <v>95.4</v>
      </c>
      <c r="BG6" s="47">
        <v>93.6</v>
      </c>
      <c r="BH6" s="251">
        <v>9.9</v>
      </c>
      <c r="BI6" s="251">
        <v>17.600000000000001</v>
      </c>
      <c r="BJ6" s="251">
        <v>0.77</v>
      </c>
      <c r="BK6" s="254">
        <v>10.96</v>
      </c>
    </row>
    <row r="7" spans="1:63" x14ac:dyDescent="0.2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</row>
    <row r="8" spans="1:63" x14ac:dyDescent="0.2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5"/>
      <c r="AN8" s="255"/>
      <c r="AO8" s="255"/>
      <c r="AP8" s="255"/>
      <c r="AQ8" s="255"/>
      <c r="AR8" s="255"/>
      <c r="AS8" s="255"/>
      <c r="AT8" s="255"/>
      <c r="AU8" s="255"/>
      <c r="AV8" s="255"/>
      <c r="AW8" s="255"/>
      <c r="AX8" s="255"/>
      <c r="AY8" s="255"/>
      <c r="AZ8" s="255"/>
      <c r="BA8" s="255"/>
      <c r="BB8" s="255"/>
      <c r="BC8" s="255"/>
      <c r="BD8" s="255"/>
      <c r="BE8" s="255"/>
      <c r="BF8" s="255"/>
      <c r="BG8" s="255"/>
      <c r="BH8" s="255"/>
      <c r="BI8" s="255"/>
    </row>
    <row r="9" spans="1:63" x14ac:dyDescent="0.2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5"/>
      <c r="AN9" s="255"/>
      <c r="AO9" s="255"/>
      <c r="AP9" s="255"/>
      <c r="AQ9" s="255"/>
      <c r="AR9" s="255"/>
      <c r="AS9" s="255"/>
      <c r="AT9" s="255"/>
      <c r="AU9" s="255"/>
      <c r="AV9" s="255"/>
      <c r="AW9" s="255"/>
      <c r="AX9" s="255"/>
      <c r="AY9" s="255"/>
      <c r="AZ9" s="255"/>
      <c r="BA9" s="255"/>
      <c r="BB9" s="255"/>
      <c r="BC9" s="255"/>
      <c r="BD9" s="255"/>
      <c r="BE9" s="255"/>
      <c r="BF9" s="255"/>
      <c r="BG9" s="255"/>
      <c r="BH9" s="255"/>
      <c r="BI9" s="255"/>
    </row>
    <row r="10" spans="1:63" x14ac:dyDescent="0.2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</row>
  </sheetData>
  <mergeCells count="28">
    <mergeCell ref="AI2:AK2"/>
    <mergeCell ref="BF1:BK1"/>
    <mergeCell ref="BJ2:BK2"/>
    <mergeCell ref="BH2:BI2"/>
    <mergeCell ref="BF2:BG2"/>
    <mergeCell ref="BB2:BC2"/>
    <mergeCell ref="BD2:BE2"/>
    <mergeCell ref="AX2:AY2"/>
    <mergeCell ref="AV2:AW2"/>
    <mergeCell ref="AT2:AU2"/>
    <mergeCell ref="AP2:AR2"/>
    <mergeCell ref="AN2:AO2"/>
    <mergeCell ref="B1:R1"/>
    <mergeCell ref="AL2:AM2"/>
    <mergeCell ref="AF1:AM1"/>
    <mergeCell ref="AT1:BE1"/>
    <mergeCell ref="B2:G2"/>
    <mergeCell ref="AN1:AR1"/>
    <mergeCell ref="S1:AD1"/>
    <mergeCell ref="H2:I2"/>
    <mergeCell ref="J2:R2"/>
    <mergeCell ref="S2:U2"/>
    <mergeCell ref="Y2:AA2"/>
    <mergeCell ref="AB2:AC2"/>
    <mergeCell ref="V2:X2"/>
    <mergeCell ref="AZ2:BA2"/>
    <mergeCell ref="AD2:AE2"/>
    <mergeCell ref="AF2:AH2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G27"/>
  <sheetViews>
    <sheetView zoomScaleNormal="100" workbookViewId="0">
      <pane xSplit="1" ySplit="3" topLeftCell="B4" activePane="bottomRight" state="frozen"/>
      <selection activeCell="N1" sqref="N1:BV1"/>
      <selection pane="topRight" activeCell="N1" sqref="N1:BV1"/>
      <selection pane="bottomLeft" activeCell="N1" sqref="N1:BV1"/>
      <selection pane="bottomRight" activeCell="N1" sqref="N1:BV1"/>
    </sheetView>
  </sheetViews>
  <sheetFormatPr defaultColWidth="9.140625" defaultRowHeight="15" x14ac:dyDescent="0.25"/>
  <cols>
    <col min="1" max="1" width="23.7109375" style="120" customWidth="1"/>
    <col min="2" max="2" width="10.28515625" style="121" customWidth="1"/>
    <col min="3" max="4" width="10.28515625" style="122" customWidth="1"/>
    <col min="5" max="8" width="10.28515625" style="131" customWidth="1"/>
    <col min="9" max="25" width="10.28515625" style="119" customWidth="1"/>
    <col min="26" max="26" width="7.28515625" style="119" customWidth="1"/>
    <col min="27" max="27" width="7.7109375" style="119" customWidth="1"/>
    <col min="28" max="28" width="7.28515625" style="119" customWidth="1"/>
    <col min="29" max="29" width="12.5703125" style="119" customWidth="1"/>
    <col min="30" max="30" width="10.85546875" style="119" customWidth="1"/>
    <col min="31" max="31" width="14.28515625" style="119" customWidth="1"/>
    <col min="32" max="32" width="9.85546875" style="119" customWidth="1"/>
    <col min="33" max="33" width="10" style="119" customWidth="1"/>
    <col min="34" max="34" width="9.140625" style="119" customWidth="1"/>
    <col min="35" max="35" width="9.7109375" style="119" customWidth="1"/>
    <col min="36" max="36" width="11.7109375" style="119" customWidth="1"/>
    <col min="37" max="37" width="11" style="119" customWidth="1"/>
    <col min="38" max="38" width="10.5703125" style="119" customWidth="1"/>
    <col min="39" max="39" width="9.5703125" style="119" customWidth="1"/>
    <col min="40" max="40" width="11.7109375" style="119" customWidth="1"/>
    <col min="41" max="41" width="11.5703125" style="119" customWidth="1"/>
    <col min="42" max="42" width="8.42578125" style="119" customWidth="1"/>
    <col min="43" max="43" width="8.7109375" style="119" customWidth="1"/>
    <col min="44" max="44" width="9.85546875" style="119" customWidth="1"/>
    <col min="45" max="45" width="10.28515625" style="119" customWidth="1"/>
    <col min="46" max="46" width="9.42578125" style="119" customWidth="1"/>
    <col min="47" max="47" width="10.28515625" style="119" customWidth="1"/>
    <col min="48" max="48" width="9.28515625" style="119" customWidth="1"/>
    <col min="49" max="49" width="9.85546875" style="119" customWidth="1"/>
    <col min="50" max="50" width="9.7109375" style="119" bestFit="1" customWidth="1"/>
    <col min="51" max="51" width="13.140625" style="119" customWidth="1"/>
    <col min="52" max="55" width="9.7109375" style="119" bestFit="1" customWidth="1"/>
    <col min="56" max="60" width="16.5703125" style="119" customWidth="1"/>
    <col min="61" max="61" width="12.7109375" style="119" customWidth="1"/>
    <col min="62" max="62" width="17" style="119" customWidth="1"/>
    <col min="63" max="64" width="11.5703125" style="119" customWidth="1"/>
    <col min="65" max="65" width="10.7109375" style="119" customWidth="1"/>
    <col min="66" max="66" width="21.140625" style="119" bestFit="1" customWidth="1"/>
    <col min="67" max="69" width="21.85546875" style="119" customWidth="1"/>
    <col min="70" max="70" width="21.7109375" style="119" bestFit="1" customWidth="1"/>
    <col min="71" max="71" width="21.85546875" style="119" customWidth="1"/>
    <col min="72" max="72" width="29.7109375" style="119" customWidth="1"/>
    <col min="73" max="74" width="16.85546875" style="119" customWidth="1"/>
    <col min="75" max="79" width="18.28515625" style="119" customWidth="1"/>
    <col min="80" max="85" width="10.28515625" style="119" customWidth="1"/>
    <col min="86" max="16384" width="9.140625" style="119"/>
  </cols>
  <sheetData>
    <row r="1" spans="1:85" s="125" customFormat="1" ht="16.5" thickBot="1" x14ac:dyDescent="0.3">
      <c r="A1" s="32" t="s">
        <v>2</v>
      </c>
      <c r="B1" s="411">
        <v>14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208"/>
      <c r="N1" s="411">
        <v>15</v>
      </c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3"/>
      <c r="AF1" s="411">
        <v>16</v>
      </c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208"/>
      <c r="AX1" s="411">
        <v>17</v>
      </c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3"/>
      <c r="BK1" s="411">
        <v>18</v>
      </c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3"/>
      <c r="BW1" s="411">
        <v>19</v>
      </c>
      <c r="BX1" s="412"/>
      <c r="BY1" s="412"/>
      <c r="BZ1" s="412"/>
      <c r="CA1" s="412"/>
      <c r="CB1" s="412"/>
      <c r="CC1" s="412"/>
      <c r="CD1" s="412"/>
      <c r="CE1" s="412"/>
      <c r="CF1" s="412"/>
      <c r="CG1" s="413"/>
    </row>
    <row r="2" spans="1:85" s="126" customFormat="1" ht="78" customHeight="1" thickBot="1" x14ac:dyDescent="0.3">
      <c r="A2" s="89" t="s">
        <v>4</v>
      </c>
      <c r="B2" s="392" t="s">
        <v>207</v>
      </c>
      <c r="C2" s="393"/>
      <c r="D2" s="393"/>
      <c r="E2" s="393"/>
      <c r="F2" s="393"/>
      <c r="G2" s="393"/>
      <c r="H2" s="392" t="s">
        <v>208</v>
      </c>
      <c r="I2" s="393"/>
      <c r="J2" s="393"/>
      <c r="K2" s="393"/>
      <c r="L2" s="393"/>
      <c r="M2" s="418"/>
      <c r="N2" s="392" t="s">
        <v>209</v>
      </c>
      <c r="O2" s="393"/>
      <c r="P2" s="393"/>
      <c r="Q2" s="393"/>
      <c r="R2" s="393"/>
      <c r="S2" s="419"/>
      <c r="T2" s="392" t="s">
        <v>210</v>
      </c>
      <c r="U2" s="393"/>
      <c r="V2" s="393"/>
      <c r="W2" s="393"/>
      <c r="X2" s="393"/>
      <c r="Y2" s="418"/>
      <c r="Z2" s="392" t="s">
        <v>169</v>
      </c>
      <c r="AA2" s="419"/>
      <c r="AB2" s="418"/>
      <c r="AC2" s="392" t="s">
        <v>170</v>
      </c>
      <c r="AD2" s="417"/>
      <c r="AE2" s="209" t="s">
        <v>171</v>
      </c>
      <c r="AF2" s="392" t="s">
        <v>172</v>
      </c>
      <c r="AG2" s="419"/>
      <c r="AH2" s="392" t="s">
        <v>82</v>
      </c>
      <c r="AI2" s="418"/>
      <c r="AJ2" s="393" t="s">
        <v>183</v>
      </c>
      <c r="AK2" s="418"/>
      <c r="AL2" s="392" t="s">
        <v>173</v>
      </c>
      <c r="AM2" s="419"/>
      <c r="AN2" s="392" t="s">
        <v>174</v>
      </c>
      <c r="AO2" s="418"/>
      <c r="AP2" s="393" t="s">
        <v>176</v>
      </c>
      <c r="AQ2" s="419"/>
      <c r="AR2" s="392" t="s">
        <v>175</v>
      </c>
      <c r="AS2" s="418"/>
      <c r="AT2" s="393" t="s">
        <v>177</v>
      </c>
      <c r="AU2" s="419"/>
      <c r="AV2" s="392" t="s">
        <v>178</v>
      </c>
      <c r="AW2" s="418"/>
      <c r="AX2" s="392" t="s">
        <v>182</v>
      </c>
      <c r="AY2" s="419"/>
      <c r="AZ2" s="392" t="s">
        <v>179</v>
      </c>
      <c r="BA2" s="418"/>
      <c r="BB2" s="393" t="s">
        <v>180</v>
      </c>
      <c r="BC2" s="417"/>
      <c r="BD2" s="411" t="s">
        <v>83</v>
      </c>
      <c r="BE2" s="412"/>
      <c r="BF2" s="412"/>
      <c r="BG2" s="412"/>
      <c r="BH2" s="413"/>
      <c r="BI2" s="392" t="s">
        <v>181</v>
      </c>
      <c r="BJ2" s="417"/>
      <c r="BK2" s="414" t="s">
        <v>84</v>
      </c>
      <c r="BL2" s="415"/>
      <c r="BM2" s="415"/>
      <c r="BN2" s="415"/>
      <c r="BO2" s="415"/>
      <c r="BP2" s="415"/>
      <c r="BQ2" s="415"/>
      <c r="BR2" s="415"/>
      <c r="BS2" s="415"/>
      <c r="BT2" s="415"/>
      <c r="BU2" s="415"/>
      <c r="BV2" s="416"/>
      <c r="BW2" s="414" t="s">
        <v>85</v>
      </c>
      <c r="BX2" s="415"/>
      <c r="BY2" s="415"/>
      <c r="BZ2" s="418"/>
      <c r="CA2" s="5" t="s">
        <v>86</v>
      </c>
      <c r="CB2" s="414" t="s">
        <v>7</v>
      </c>
      <c r="CC2" s="415"/>
      <c r="CD2" s="415"/>
      <c r="CE2" s="415"/>
      <c r="CF2" s="415"/>
      <c r="CG2" s="418"/>
    </row>
    <row r="3" spans="1:85" s="125" customFormat="1" ht="114" thickBot="1" x14ac:dyDescent="0.3">
      <c r="A3" s="32" t="s">
        <v>12</v>
      </c>
      <c r="B3" s="4" t="s">
        <v>165</v>
      </c>
      <c r="C3" s="61" t="s">
        <v>166</v>
      </c>
      <c r="D3" s="61" t="s">
        <v>167</v>
      </c>
      <c r="E3" s="61" t="s">
        <v>168</v>
      </c>
      <c r="F3" s="61" t="s">
        <v>24</v>
      </c>
      <c r="G3" s="62" t="s">
        <v>242</v>
      </c>
      <c r="H3" s="179" t="s">
        <v>165</v>
      </c>
      <c r="I3" s="61" t="s">
        <v>166</v>
      </c>
      <c r="J3" s="61" t="s">
        <v>167</v>
      </c>
      <c r="K3" s="61" t="s">
        <v>168</v>
      </c>
      <c r="L3" s="62" t="s">
        <v>24</v>
      </c>
      <c r="M3" s="62" t="s">
        <v>242</v>
      </c>
      <c r="N3" s="60" t="s">
        <v>165</v>
      </c>
      <c r="O3" s="61" t="s">
        <v>166</v>
      </c>
      <c r="P3" s="61" t="s">
        <v>167</v>
      </c>
      <c r="Q3" s="61" t="s">
        <v>168</v>
      </c>
      <c r="R3" s="61" t="s">
        <v>24</v>
      </c>
      <c r="S3" s="62" t="s">
        <v>242</v>
      </c>
      <c r="T3" s="49" t="s">
        <v>165</v>
      </c>
      <c r="U3" s="61" t="s">
        <v>166</v>
      </c>
      <c r="V3" s="61" t="s">
        <v>167</v>
      </c>
      <c r="W3" s="61" t="s">
        <v>168</v>
      </c>
      <c r="X3" s="62" t="s">
        <v>24</v>
      </c>
      <c r="Y3" s="62" t="s">
        <v>242</v>
      </c>
      <c r="Z3" s="8">
        <v>2015</v>
      </c>
      <c r="AA3" s="143">
        <v>2016</v>
      </c>
      <c r="AB3" s="143">
        <v>2017</v>
      </c>
      <c r="AC3" s="60" t="s">
        <v>28</v>
      </c>
      <c r="AD3" s="148" t="s">
        <v>29</v>
      </c>
      <c r="AE3" s="68" t="s">
        <v>28</v>
      </c>
      <c r="AF3" s="63">
        <v>2016</v>
      </c>
      <c r="AG3" s="140">
        <v>2017</v>
      </c>
      <c r="AH3" s="60" t="s">
        <v>29</v>
      </c>
      <c r="AI3" s="3" t="s">
        <v>243</v>
      </c>
      <c r="AJ3" s="193" t="s">
        <v>24</v>
      </c>
      <c r="AK3" s="64" t="s">
        <v>242</v>
      </c>
      <c r="AL3" s="63" t="s">
        <v>92</v>
      </c>
      <c r="AM3" s="143" t="s">
        <v>221</v>
      </c>
      <c r="AN3" s="63" t="s">
        <v>92</v>
      </c>
      <c r="AO3" s="8" t="s">
        <v>221</v>
      </c>
      <c r="AP3" s="187" t="s">
        <v>92</v>
      </c>
      <c r="AQ3" s="143" t="s">
        <v>221</v>
      </c>
      <c r="AR3" s="63" t="s">
        <v>92</v>
      </c>
      <c r="AS3" s="64" t="s">
        <v>221</v>
      </c>
      <c r="AT3" s="187" t="s">
        <v>92</v>
      </c>
      <c r="AU3" s="68" t="s">
        <v>221</v>
      </c>
      <c r="AV3" s="143" t="s">
        <v>92</v>
      </c>
      <c r="AW3" s="64" t="s">
        <v>221</v>
      </c>
      <c r="AX3" s="60" t="s">
        <v>24</v>
      </c>
      <c r="AY3" s="148" t="s">
        <v>242</v>
      </c>
      <c r="AZ3" s="60" t="s">
        <v>24</v>
      </c>
      <c r="BA3" s="183" t="s">
        <v>242</v>
      </c>
      <c r="BB3" s="183" t="s">
        <v>24</v>
      </c>
      <c r="BC3" s="155" t="s">
        <v>242</v>
      </c>
      <c r="BD3" s="190" t="s">
        <v>244</v>
      </c>
      <c r="BE3" s="82" t="s">
        <v>245</v>
      </c>
      <c r="BF3" s="60" t="s">
        <v>246</v>
      </c>
      <c r="BG3" s="61" t="s">
        <v>247</v>
      </c>
      <c r="BH3" s="60" t="s">
        <v>211</v>
      </c>
      <c r="BI3" s="190" t="s">
        <v>24</v>
      </c>
      <c r="BJ3" s="3" t="s">
        <v>242</v>
      </c>
      <c r="BK3" s="190" t="s">
        <v>248</v>
      </c>
      <c r="BL3" s="77" t="s">
        <v>249</v>
      </c>
      <c r="BM3" s="158" t="s">
        <v>250</v>
      </c>
      <c r="BN3" s="60" t="s">
        <v>251</v>
      </c>
      <c r="BO3" s="61" t="s">
        <v>252</v>
      </c>
      <c r="BP3" s="62" t="s">
        <v>253</v>
      </c>
      <c r="BQ3" s="190" t="s">
        <v>254</v>
      </c>
      <c r="BR3" s="77" t="s">
        <v>255</v>
      </c>
      <c r="BS3" s="148" t="s">
        <v>256</v>
      </c>
      <c r="BT3" s="190" t="s">
        <v>287</v>
      </c>
      <c r="BU3" s="190" t="s">
        <v>257</v>
      </c>
      <c r="BV3" s="62" t="s">
        <v>258</v>
      </c>
      <c r="BW3" s="190" t="s">
        <v>259</v>
      </c>
      <c r="BX3" s="77" t="s">
        <v>260</v>
      </c>
      <c r="BY3" s="155" t="s">
        <v>261</v>
      </c>
      <c r="BZ3" s="183" t="s">
        <v>262</v>
      </c>
      <c r="CA3" s="80" t="s">
        <v>347</v>
      </c>
      <c r="CB3" s="198" t="s">
        <v>87</v>
      </c>
      <c r="CC3" s="199" t="s">
        <v>88</v>
      </c>
      <c r="CD3" s="199" t="s">
        <v>89</v>
      </c>
      <c r="CE3" s="199" t="s">
        <v>90</v>
      </c>
      <c r="CF3" s="201" t="s">
        <v>91</v>
      </c>
      <c r="CG3" s="82" t="s">
        <v>264</v>
      </c>
    </row>
    <row r="4" spans="1:85" s="125" customFormat="1" ht="30" x14ac:dyDescent="0.25">
      <c r="A4" s="39" t="s">
        <v>8</v>
      </c>
      <c r="B4" s="19">
        <v>79.099999999999994</v>
      </c>
      <c r="C4" s="105">
        <v>79.3</v>
      </c>
      <c r="D4" s="70">
        <v>79.400000000000006</v>
      </c>
      <c r="E4" s="70">
        <v>79.5</v>
      </c>
      <c r="F4" s="70">
        <v>79.5</v>
      </c>
      <c r="G4" s="127">
        <v>79.599999999999994</v>
      </c>
      <c r="H4" s="180">
        <v>82.9</v>
      </c>
      <c r="I4" s="70">
        <v>83</v>
      </c>
      <c r="J4" s="70">
        <v>83.1</v>
      </c>
      <c r="K4" s="70">
        <v>83.1</v>
      </c>
      <c r="L4" s="127">
        <v>83.1</v>
      </c>
      <c r="M4" s="127">
        <v>83.1</v>
      </c>
      <c r="N4" s="69">
        <v>63.2</v>
      </c>
      <c r="O4" s="70">
        <v>63.2</v>
      </c>
      <c r="P4" s="70">
        <v>63.4</v>
      </c>
      <c r="Q4" s="70">
        <v>63.4</v>
      </c>
      <c r="R4" s="70">
        <v>63.3</v>
      </c>
      <c r="S4" s="127">
        <v>63.4</v>
      </c>
      <c r="T4" s="69">
        <v>64.099999999999994</v>
      </c>
      <c r="U4" s="70">
        <v>63.9</v>
      </c>
      <c r="V4" s="70">
        <v>63.9</v>
      </c>
      <c r="W4" s="70">
        <v>64.099999999999994</v>
      </c>
      <c r="X4" s="127">
        <v>63.9</v>
      </c>
      <c r="Y4" s="71">
        <v>63.8</v>
      </c>
      <c r="Z4" s="128">
        <v>20.8</v>
      </c>
      <c r="AA4" s="180">
        <v>18.8</v>
      </c>
      <c r="AB4" s="180">
        <v>17.8</v>
      </c>
      <c r="AC4" s="76">
        <v>74.3</v>
      </c>
      <c r="AD4" s="135">
        <v>74.5</v>
      </c>
      <c r="AE4" s="127">
        <v>43.2</v>
      </c>
      <c r="AF4" s="69">
        <v>15.5</v>
      </c>
      <c r="AG4" s="175">
        <v>14.9</v>
      </c>
      <c r="AH4" s="76">
        <v>10.7</v>
      </c>
      <c r="AI4" s="73">
        <v>10.8</v>
      </c>
      <c r="AJ4" s="184">
        <v>272</v>
      </c>
      <c r="AK4" s="175">
        <v>262.60000000000002</v>
      </c>
      <c r="AL4" s="69">
        <v>22.6</v>
      </c>
      <c r="AM4" s="175">
        <v>22.4</v>
      </c>
      <c r="AN4" s="69">
        <v>34.200000000000003</v>
      </c>
      <c r="AO4" s="71">
        <v>34.299999999999997</v>
      </c>
      <c r="AP4" s="177">
        <v>1</v>
      </c>
      <c r="AQ4" s="127">
        <v>0.98</v>
      </c>
      <c r="AR4" s="69">
        <v>1.3</v>
      </c>
      <c r="AS4" s="71">
        <v>1.4</v>
      </c>
      <c r="AT4" s="177">
        <v>76.400000000000006</v>
      </c>
      <c r="AU4" s="127">
        <v>76.599999999999994</v>
      </c>
      <c r="AV4" s="180">
        <v>64.400000000000006</v>
      </c>
      <c r="AW4" s="184">
        <v>64.3</v>
      </c>
      <c r="AX4" s="129">
        <v>136.80000000000001</v>
      </c>
      <c r="AY4" s="188">
        <v>134.6</v>
      </c>
      <c r="AZ4" s="69">
        <v>33.799999999999997</v>
      </c>
      <c r="BA4" s="71">
        <v>34.299999999999997</v>
      </c>
      <c r="BB4" s="195">
        <v>73.5</v>
      </c>
      <c r="BC4" s="188">
        <v>72.5</v>
      </c>
      <c r="BD4" s="69">
        <v>72.5</v>
      </c>
      <c r="BE4" s="175">
        <v>72.099999999999994</v>
      </c>
      <c r="BF4" s="69">
        <v>72.099999999999994</v>
      </c>
      <c r="BG4" s="127">
        <v>71.7</v>
      </c>
      <c r="BH4" s="69">
        <v>59.1</v>
      </c>
      <c r="BI4" s="190">
        <v>182.8</v>
      </c>
      <c r="BJ4" s="3">
        <v>181.5</v>
      </c>
      <c r="BK4" s="60">
        <v>73.3</v>
      </c>
      <c r="BL4" s="155">
        <v>75.5</v>
      </c>
      <c r="BM4" s="148">
        <v>75.8</v>
      </c>
      <c r="BN4" s="60">
        <v>430.5</v>
      </c>
      <c r="BO4" s="61">
        <v>407.1</v>
      </c>
      <c r="BP4" s="62">
        <v>421.2</v>
      </c>
      <c r="BQ4" s="60">
        <v>196.5</v>
      </c>
      <c r="BR4" s="155">
        <v>185.3</v>
      </c>
      <c r="BS4" s="148">
        <v>185.5</v>
      </c>
      <c r="BT4" s="302">
        <v>9287.7999999999993</v>
      </c>
      <c r="BU4" s="190">
        <v>408.5</v>
      </c>
      <c r="BV4" s="3">
        <v>415.5</v>
      </c>
      <c r="BW4" s="76">
        <v>66</v>
      </c>
      <c r="BX4" s="72" t="s">
        <v>263</v>
      </c>
      <c r="BY4" s="61">
        <v>22.2</v>
      </c>
      <c r="BZ4" s="73" t="s">
        <v>263</v>
      </c>
      <c r="CA4" s="80">
        <v>17.600000000000001</v>
      </c>
      <c r="CB4" s="60">
        <v>16.399999999999999</v>
      </c>
      <c r="CC4" s="61">
        <v>17.399999999999999</v>
      </c>
      <c r="CD4" s="61">
        <v>15.6</v>
      </c>
      <c r="CE4" s="61">
        <v>19.600000000000001</v>
      </c>
      <c r="CF4" s="62">
        <v>17.899999999999999</v>
      </c>
      <c r="CG4" s="200">
        <v>21.1</v>
      </c>
    </row>
    <row r="5" spans="1:85" s="125" customFormat="1" ht="30" x14ac:dyDescent="0.25">
      <c r="A5" s="41" t="s">
        <v>9</v>
      </c>
      <c r="B5" s="13">
        <v>78.2</v>
      </c>
      <c r="C5" s="164">
        <v>78.400000000000006</v>
      </c>
      <c r="D5" s="22">
        <v>78.599999999999994</v>
      </c>
      <c r="E5" s="22">
        <v>78.599999999999994</v>
      </c>
      <c r="F5" s="22">
        <v>78.7</v>
      </c>
      <c r="G5" s="51">
        <v>78.7</v>
      </c>
      <c r="H5" s="181">
        <v>82.1</v>
      </c>
      <c r="I5" s="22">
        <v>82.2</v>
      </c>
      <c r="J5" s="22">
        <v>82.3</v>
      </c>
      <c r="K5" s="22">
        <v>82.3</v>
      </c>
      <c r="L5" s="51">
        <v>82.4</v>
      </c>
      <c r="M5" s="51">
        <v>82.4</v>
      </c>
      <c r="N5" s="55">
        <v>60.9</v>
      </c>
      <c r="O5" s="22">
        <v>61</v>
      </c>
      <c r="P5" s="22">
        <v>61.3</v>
      </c>
      <c r="Q5" s="22">
        <v>61.4</v>
      </c>
      <c r="R5" s="22">
        <v>61.3</v>
      </c>
      <c r="S5" s="51">
        <v>61.7</v>
      </c>
      <c r="T5" s="55">
        <v>61.8</v>
      </c>
      <c r="U5" s="22">
        <v>61.7</v>
      </c>
      <c r="V5" s="22">
        <v>61.9</v>
      </c>
      <c r="W5" s="22">
        <v>62</v>
      </c>
      <c r="X5" s="51">
        <v>61.5</v>
      </c>
      <c r="Y5" s="56">
        <v>61.5</v>
      </c>
      <c r="Z5" s="78">
        <v>24.3</v>
      </c>
      <c r="AA5" s="181">
        <v>22</v>
      </c>
      <c r="AB5" s="181">
        <v>20.6</v>
      </c>
      <c r="AC5" s="55">
        <v>69.900000000000006</v>
      </c>
      <c r="AD5" s="136">
        <v>69.3</v>
      </c>
      <c r="AE5" s="51" t="s">
        <v>55</v>
      </c>
      <c r="AF5" s="55">
        <v>17.7</v>
      </c>
      <c r="AG5" s="136">
        <v>17</v>
      </c>
      <c r="AH5" s="55">
        <v>14.4</v>
      </c>
      <c r="AI5" s="56">
        <v>14.2</v>
      </c>
      <c r="AJ5" s="185">
        <v>311.5</v>
      </c>
      <c r="AK5" s="136">
        <v>299.7</v>
      </c>
      <c r="AL5" s="53">
        <v>22.2</v>
      </c>
      <c r="AM5" s="141">
        <v>22.9</v>
      </c>
      <c r="AN5" s="53">
        <v>34.6</v>
      </c>
      <c r="AO5" s="54">
        <v>34.700000000000003</v>
      </c>
      <c r="AP5" s="156">
        <v>1.1000000000000001</v>
      </c>
      <c r="AQ5" s="51">
        <v>0.93</v>
      </c>
      <c r="AR5" s="53">
        <v>1.5</v>
      </c>
      <c r="AS5" s="54">
        <v>1.5</v>
      </c>
      <c r="AT5" s="156">
        <v>76.599999999999994</v>
      </c>
      <c r="AU5" s="52">
        <v>76.099999999999994</v>
      </c>
      <c r="AV5" s="144">
        <v>63.9</v>
      </c>
      <c r="AW5" s="194">
        <v>63.8</v>
      </c>
      <c r="AX5" s="53">
        <v>146.19999999999999</v>
      </c>
      <c r="AY5" s="141">
        <v>143.5</v>
      </c>
      <c r="AZ5" s="55">
        <v>39</v>
      </c>
      <c r="BA5" s="56">
        <v>39.700000000000003</v>
      </c>
      <c r="BB5" s="194">
        <v>83.3</v>
      </c>
      <c r="BC5" s="141">
        <v>82.6</v>
      </c>
      <c r="BD5" s="28">
        <v>73</v>
      </c>
      <c r="BE5" s="197">
        <v>72.599999999999994</v>
      </c>
      <c r="BF5" s="28">
        <v>75</v>
      </c>
      <c r="BG5" s="192">
        <v>74.400000000000006</v>
      </c>
      <c r="BH5" s="28">
        <v>60.1</v>
      </c>
      <c r="BI5" s="144">
        <v>197.2</v>
      </c>
      <c r="BJ5" s="54">
        <v>197.2</v>
      </c>
      <c r="BK5" s="53">
        <v>75.7</v>
      </c>
      <c r="BL5" s="156">
        <v>73.3</v>
      </c>
      <c r="BM5" s="141">
        <v>71.8</v>
      </c>
      <c r="BN5" s="53">
        <v>384.8</v>
      </c>
      <c r="BO5" s="20">
        <v>401.3</v>
      </c>
      <c r="BP5" s="52">
        <v>404.4</v>
      </c>
      <c r="BQ5" s="53">
        <v>190.3</v>
      </c>
      <c r="BR5" s="156">
        <v>194.7</v>
      </c>
      <c r="BS5" s="141">
        <v>194.6</v>
      </c>
      <c r="BT5" s="303">
        <v>10072.799999999999</v>
      </c>
      <c r="BU5" s="144">
        <v>386.2</v>
      </c>
      <c r="BV5" s="54">
        <v>389.4</v>
      </c>
      <c r="BW5" s="53">
        <v>64.599999999999994</v>
      </c>
      <c r="BX5" s="22" t="s">
        <v>263</v>
      </c>
      <c r="BY5" s="20">
        <v>24.1</v>
      </c>
      <c r="BZ5" s="56" t="s">
        <v>263</v>
      </c>
      <c r="CA5" s="29">
        <v>18.8</v>
      </c>
      <c r="CB5" s="53">
        <v>15.7</v>
      </c>
      <c r="CC5" s="20">
        <v>17.2</v>
      </c>
      <c r="CD5" s="20">
        <v>15.7</v>
      </c>
      <c r="CE5" s="22">
        <v>19</v>
      </c>
      <c r="CF5" s="52">
        <v>17.8</v>
      </c>
      <c r="CG5" s="54">
        <v>21.8</v>
      </c>
    </row>
    <row r="6" spans="1:85" s="125" customFormat="1" ht="30.75" thickBot="1" x14ac:dyDescent="0.3">
      <c r="A6" s="40" t="s">
        <v>10</v>
      </c>
      <c r="B6" s="14">
        <v>77.7</v>
      </c>
      <c r="C6" s="111">
        <v>78</v>
      </c>
      <c r="D6" s="58">
        <v>78.3</v>
      </c>
      <c r="E6" s="58">
        <v>77.900000000000006</v>
      </c>
      <c r="F6" s="58">
        <v>78.2</v>
      </c>
      <c r="G6" s="130">
        <v>78.099999999999994</v>
      </c>
      <c r="H6" s="182">
        <v>81.400000000000006</v>
      </c>
      <c r="I6" s="58">
        <v>81.5</v>
      </c>
      <c r="J6" s="58">
        <v>81.7</v>
      </c>
      <c r="K6" s="58">
        <v>81.599999999999994</v>
      </c>
      <c r="L6" s="130">
        <v>81.900000000000006</v>
      </c>
      <c r="M6" s="130">
        <v>81.900000000000006</v>
      </c>
      <c r="N6" s="57">
        <v>57.3</v>
      </c>
      <c r="O6" s="58">
        <v>56</v>
      </c>
      <c r="P6" s="58">
        <v>57.7</v>
      </c>
      <c r="Q6" s="58">
        <v>57</v>
      </c>
      <c r="R6" s="58">
        <v>58.6</v>
      </c>
      <c r="S6" s="130">
        <v>59.7</v>
      </c>
      <c r="T6" s="57">
        <v>56.8</v>
      </c>
      <c r="U6" s="58">
        <v>56.2</v>
      </c>
      <c r="V6" s="58">
        <v>56.5</v>
      </c>
      <c r="W6" s="58">
        <v>57.4</v>
      </c>
      <c r="X6" s="130">
        <v>59.8</v>
      </c>
      <c r="Y6" s="59">
        <v>61</v>
      </c>
      <c r="Z6" s="15">
        <v>33.7078651685393</v>
      </c>
      <c r="AA6" s="182">
        <v>33.799999999999997</v>
      </c>
      <c r="AB6" s="182">
        <v>29.1</v>
      </c>
      <c r="AC6" s="35">
        <v>64</v>
      </c>
      <c r="AD6" s="137">
        <v>55.6</v>
      </c>
      <c r="AE6" s="130">
        <v>29</v>
      </c>
      <c r="AF6" s="57">
        <v>20.6</v>
      </c>
      <c r="AG6" s="176">
        <v>18.2</v>
      </c>
      <c r="AH6" s="35">
        <v>15.4</v>
      </c>
      <c r="AI6" s="75">
        <v>16.8</v>
      </c>
      <c r="AJ6" s="186">
        <v>353</v>
      </c>
      <c r="AK6" s="176">
        <v>333.9</v>
      </c>
      <c r="AL6" s="57">
        <v>16.8</v>
      </c>
      <c r="AM6" s="176">
        <v>18</v>
      </c>
      <c r="AN6" s="57">
        <v>31.2</v>
      </c>
      <c r="AO6" s="59">
        <v>32.1</v>
      </c>
      <c r="AP6" s="178">
        <v>2.2000000000000002</v>
      </c>
      <c r="AQ6" s="130">
        <v>1.7</v>
      </c>
      <c r="AR6" s="57">
        <v>2.2999999999999998</v>
      </c>
      <c r="AS6" s="59">
        <v>1.7</v>
      </c>
      <c r="AT6" s="178">
        <v>81</v>
      </c>
      <c r="AU6" s="130">
        <v>80.2</v>
      </c>
      <c r="AV6" s="182">
        <v>66.599999999999994</v>
      </c>
      <c r="AW6" s="186">
        <v>66.2</v>
      </c>
      <c r="AX6" s="16">
        <v>161.30000000000001</v>
      </c>
      <c r="AY6" s="189">
        <v>152.4</v>
      </c>
      <c r="AZ6" s="57">
        <v>40.4</v>
      </c>
      <c r="BA6" s="59">
        <v>41.8</v>
      </c>
      <c r="BB6" s="196">
        <v>85.6</v>
      </c>
      <c r="BC6" s="176">
        <v>87</v>
      </c>
      <c r="BD6" s="57">
        <v>76.900000000000006</v>
      </c>
      <c r="BE6" s="176">
        <v>77.8</v>
      </c>
      <c r="BF6" s="57">
        <v>76.900000000000006</v>
      </c>
      <c r="BG6" s="130">
        <v>76.2</v>
      </c>
      <c r="BH6" s="57">
        <v>60.9</v>
      </c>
      <c r="BI6" s="191">
        <v>203.2</v>
      </c>
      <c r="BJ6" s="10">
        <v>203.1</v>
      </c>
      <c r="BK6" s="7">
        <v>93.4</v>
      </c>
      <c r="BL6" s="157">
        <v>103.5</v>
      </c>
      <c r="BM6" s="149">
        <v>70.3</v>
      </c>
      <c r="BN6" s="7">
        <v>602.20000000000005</v>
      </c>
      <c r="BO6" s="2">
        <v>495.5</v>
      </c>
      <c r="BP6" s="6">
        <v>695.2</v>
      </c>
      <c r="BQ6" s="7">
        <v>271</v>
      </c>
      <c r="BR6" s="157">
        <v>254.6</v>
      </c>
      <c r="BS6" s="149">
        <v>323.60000000000002</v>
      </c>
      <c r="BT6" s="304">
        <v>11743.4</v>
      </c>
      <c r="BU6" s="191">
        <v>409.6</v>
      </c>
      <c r="BV6" s="10">
        <v>410.2</v>
      </c>
      <c r="BW6" s="7">
        <v>60.9</v>
      </c>
      <c r="BX6" s="36" t="s">
        <v>263</v>
      </c>
      <c r="BY6" s="2">
        <v>27.7</v>
      </c>
      <c r="BZ6" s="75" t="s">
        <v>263</v>
      </c>
      <c r="CA6" s="31">
        <v>23.9</v>
      </c>
      <c r="CB6" s="7">
        <v>16.399999999999999</v>
      </c>
      <c r="CC6" s="2">
        <v>18.600000000000001</v>
      </c>
      <c r="CD6" s="2">
        <v>18.8</v>
      </c>
      <c r="CE6" s="2">
        <v>22.8</v>
      </c>
      <c r="CF6" s="6">
        <v>24.3</v>
      </c>
      <c r="CG6" s="10">
        <v>30.9</v>
      </c>
    </row>
    <row r="7" spans="1:85" s="125" customFormat="1" x14ac:dyDescent="0.25"/>
    <row r="8" spans="1:85" s="125" customFormat="1" ht="165" customHeight="1" x14ac:dyDescent="0.25"/>
    <row r="9" spans="1:85" s="125" customFormat="1" ht="15" customHeight="1" x14ac:dyDescent="0.25"/>
    <row r="10" spans="1:85" s="125" customFormat="1" x14ac:dyDescent="0.25"/>
    <row r="11" spans="1:85" s="125" customFormat="1" x14ac:dyDescent="0.25"/>
    <row r="12" spans="1:85" s="125" customFormat="1" x14ac:dyDescent="0.25"/>
    <row r="13" spans="1:85" s="125" customFormat="1" x14ac:dyDescent="0.25"/>
    <row r="14" spans="1:85" s="125" customFormat="1" x14ac:dyDescent="0.25"/>
    <row r="15" spans="1:85" s="125" customFormat="1" x14ac:dyDescent="0.25"/>
    <row r="16" spans="1:85" s="125" customFormat="1" x14ac:dyDescent="0.25"/>
    <row r="17" s="125" customFormat="1" x14ac:dyDescent="0.25"/>
    <row r="18" s="125" customFormat="1" x14ac:dyDescent="0.25"/>
    <row r="19" s="125" customFormat="1" x14ac:dyDescent="0.25"/>
    <row r="20" s="125" customFormat="1" x14ac:dyDescent="0.25"/>
    <row r="21" s="125" customFormat="1" x14ac:dyDescent="0.25"/>
    <row r="22" s="125" customFormat="1" x14ac:dyDescent="0.25"/>
    <row r="23" s="125" customFormat="1" x14ac:dyDescent="0.25"/>
    <row r="24" s="125" customFormat="1" x14ac:dyDescent="0.25"/>
    <row r="25" s="125" customFormat="1" x14ac:dyDescent="0.25"/>
    <row r="26" s="125" customFormat="1" x14ac:dyDescent="0.25"/>
    <row r="27" s="125" customFormat="1" x14ac:dyDescent="0.25"/>
  </sheetData>
  <mergeCells count="29">
    <mergeCell ref="AL2:AM2"/>
    <mergeCell ref="AN2:AO2"/>
    <mergeCell ref="AP2:AQ2"/>
    <mergeCell ref="Z2:AB2"/>
    <mergeCell ref="AC2:AD2"/>
    <mergeCell ref="AF2:AG2"/>
    <mergeCell ref="AH2:AI2"/>
    <mergeCell ref="AJ2:AK2"/>
    <mergeCell ref="B1:L1"/>
    <mergeCell ref="N1:AE1"/>
    <mergeCell ref="AF1:AV1"/>
    <mergeCell ref="BW2:BZ2"/>
    <mergeCell ref="CB2:CG2"/>
    <mergeCell ref="AR2:AS2"/>
    <mergeCell ref="AT2:AU2"/>
    <mergeCell ref="AV2:AW2"/>
    <mergeCell ref="AX2:AY2"/>
    <mergeCell ref="AZ2:BA2"/>
    <mergeCell ref="BW1:CG1"/>
    <mergeCell ref="B2:G2"/>
    <mergeCell ref="BD2:BH2"/>
    <mergeCell ref="H2:M2"/>
    <mergeCell ref="N2:S2"/>
    <mergeCell ref="T2:Y2"/>
    <mergeCell ref="AX1:BJ1"/>
    <mergeCell ref="BK2:BV2"/>
    <mergeCell ref="BK1:BV1"/>
    <mergeCell ref="BB2:BC2"/>
    <mergeCell ref="BI2:BJ2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8"/>
  <sheetViews>
    <sheetView zoomScaleNormal="100" workbookViewId="0">
      <pane xSplit="1" ySplit="3" topLeftCell="B4" activePane="bottomRight" state="frozen"/>
      <selection activeCell="N1" sqref="N1:BV1"/>
      <selection pane="topRight" activeCell="N1" sqref="N1:BV1"/>
      <selection pane="bottomLeft" activeCell="N1" sqref="N1:BV1"/>
      <selection pane="bottomRight" activeCell="B1" sqref="B1:BV1"/>
    </sheetView>
  </sheetViews>
  <sheetFormatPr defaultColWidth="9.140625" defaultRowHeight="15" x14ac:dyDescent="0.25"/>
  <cols>
    <col min="1" max="1" width="22.28515625" style="117" customWidth="1"/>
    <col min="2" max="2" width="23.140625" style="118" bestFit="1" customWidth="1"/>
    <col min="3" max="9" width="23.140625" style="118" customWidth="1"/>
    <col min="10" max="11" width="16.85546875" style="118" customWidth="1"/>
    <col min="12" max="12" width="17.7109375" style="103" customWidth="1"/>
    <col min="13" max="13" width="21.85546875" style="103" customWidth="1"/>
    <col min="14" max="16384" width="9.140625" style="103"/>
  </cols>
  <sheetData>
    <row r="1" spans="1:15" ht="16.5" thickBot="1" x14ac:dyDescent="0.3">
      <c r="A1" s="32" t="s">
        <v>2</v>
      </c>
      <c r="B1" s="411">
        <v>20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</row>
    <row r="2" spans="1:15" ht="42.75" customHeight="1" thickBot="1" x14ac:dyDescent="0.3">
      <c r="A2" s="89" t="s">
        <v>4</v>
      </c>
      <c r="B2" s="414" t="s">
        <v>93</v>
      </c>
      <c r="C2" s="420"/>
      <c r="D2" s="421" t="s">
        <v>94</v>
      </c>
      <c r="E2" s="420"/>
      <c r="F2" s="391" t="s">
        <v>95</v>
      </c>
      <c r="G2" s="410"/>
      <c r="H2" s="391" t="s">
        <v>96</v>
      </c>
      <c r="I2" s="410"/>
      <c r="J2" s="391" t="s">
        <v>97</v>
      </c>
      <c r="K2" s="393"/>
      <c r="L2" s="422" t="s">
        <v>185</v>
      </c>
      <c r="M2" s="423"/>
      <c r="N2" s="423"/>
      <c r="O2" s="424"/>
    </row>
    <row r="3" spans="1:15" s="104" customFormat="1" ht="133.5" thickBot="1" x14ac:dyDescent="0.3">
      <c r="A3" s="34" t="s">
        <v>12</v>
      </c>
      <c r="B3" s="81" t="s">
        <v>184</v>
      </c>
      <c r="C3" s="18" t="s">
        <v>219</v>
      </c>
      <c r="D3" s="18" t="s">
        <v>184</v>
      </c>
      <c r="E3" s="18" t="s">
        <v>220</v>
      </c>
      <c r="F3" s="18" t="s">
        <v>184</v>
      </c>
      <c r="G3" s="18" t="s">
        <v>220</v>
      </c>
      <c r="H3" s="18" t="s">
        <v>184</v>
      </c>
      <c r="I3" s="18" t="s">
        <v>220</v>
      </c>
      <c r="J3" s="17" t="s">
        <v>92</v>
      </c>
      <c r="K3" s="150" t="s">
        <v>221</v>
      </c>
      <c r="L3" s="43" t="s">
        <v>307</v>
      </c>
      <c r="M3" s="43" t="s">
        <v>308</v>
      </c>
      <c r="N3" s="306" t="s">
        <v>309</v>
      </c>
      <c r="O3" s="44" t="s">
        <v>310</v>
      </c>
    </row>
    <row r="4" spans="1:15" s="104" customFormat="1" ht="20.100000000000001" customHeight="1" x14ac:dyDescent="0.25">
      <c r="A4" s="39" t="s">
        <v>8</v>
      </c>
      <c r="B4" s="46">
        <v>330.1</v>
      </c>
      <c r="C4" s="19">
        <v>341</v>
      </c>
      <c r="D4" s="168">
        <v>548.20000000000005</v>
      </c>
      <c r="E4" s="168">
        <v>552.5</v>
      </c>
      <c r="F4" s="11">
        <v>43.3</v>
      </c>
      <c r="G4" s="11">
        <v>45.3</v>
      </c>
      <c r="H4" s="167">
        <v>62</v>
      </c>
      <c r="I4" s="167">
        <v>64</v>
      </c>
      <c r="J4" s="11">
        <v>14</v>
      </c>
      <c r="K4" s="11">
        <v>13</v>
      </c>
      <c r="L4" s="167">
        <v>84</v>
      </c>
      <c r="M4" s="11">
        <v>50</v>
      </c>
      <c r="N4" s="307">
        <v>84</v>
      </c>
      <c r="O4" s="106">
        <v>51</v>
      </c>
    </row>
    <row r="5" spans="1:15" s="104" customFormat="1" ht="20.100000000000001" customHeight="1" x14ac:dyDescent="0.25">
      <c r="A5" s="41" t="s">
        <v>9</v>
      </c>
      <c r="B5" s="24">
        <v>348.9</v>
      </c>
      <c r="C5" s="13">
        <v>363.5</v>
      </c>
      <c r="D5" s="164">
        <v>582.79999999999995</v>
      </c>
      <c r="E5" s="164">
        <v>621.6</v>
      </c>
      <c r="F5" s="23">
        <v>43</v>
      </c>
      <c r="G5" s="23">
        <v>46.1</v>
      </c>
      <c r="H5" s="165">
        <v>67</v>
      </c>
      <c r="I5" s="165">
        <v>71</v>
      </c>
      <c r="J5" s="23">
        <v>17</v>
      </c>
      <c r="K5" s="23">
        <v>16</v>
      </c>
      <c r="L5" s="165">
        <v>86</v>
      </c>
      <c r="M5" s="23">
        <v>50</v>
      </c>
      <c r="N5" s="308">
        <v>88</v>
      </c>
      <c r="O5" s="109">
        <v>53</v>
      </c>
    </row>
    <row r="6" spans="1:15" s="104" customFormat="1" ht="20.100000000000001" customHeight="1" thickBot="1" x14ac:dyDescent="0.3">
      <c r="A6" s="40" t="s">
        <v>10</v>
      </c>
      <c r="B6" s="25">
        <v>310.89999999999998</v>
      </c>
      <c r="C6" s="14">
        <v>301.3</v>
      </c>
      <c r="D6" s="166">
        <v>429.2</v>
      </c>
      <c r="E6" s="166">
        <v>491.4</v>
      </c>
      <c r="F6" s="47">
        <v>51.3</v>
      </c>
      <c r="G6" s="47">
        <v>37.700000000000003</v>
      </c>
      <c r="H6" s="171">
        <v>58</v>
      </c>
      <c r="I6" s="171">
        <v>62</v>
      </c>
      <c r="J6" s="47">
        <v>28</v>
      </c>
      <c r="K6" s="47">
        <v>32</v>
      </c>
      <c r="L6" s="171">
        <v>93</v>
      </c>
      <c r="M6" s="47">
        <v>40</v>
      </c>
      <c r="N6" s="309" t="s">
        <v>227</v>
      </c>
      <c r="O6" s="112">
        <v>61</v>
      </c>
    </row>
    <row r="7" spans="1:15" customFormat="1" x14ac:dyDescent="0.25"/>
    <row r="8" spans="1:15" customFormat="1" x14ac:dyDescent="0.25"/>
    <row r="9" spans="1:15" customFormat="1" x14ac:dyDescent="0.25"/>
    <row r="10" spans="1:15" customFormat="1" x14ac:dyDescent="0.25"/>
    <row r="11" spans="1:15" customFormat="1" x14ac:dyDescent="0.25"/>
    <row r="12" spans="1:15" customFormat="1" x14ac:dyDescent="0.25"/>
    <row r="13" spans="1:15" customFormat="1" x14ac:dyDescent="0.25"/>
    <row r="14" spans="1:15" customFormat="1" x14ac:dyDescent="0.25"/>
    <row r="15" spans="1:15" customFormat="1" x14ac:dyDescent="0.25"/>
    <row r="16" spans="1:15" customFormat="1" x14ac:dyDescent="0.25"/>
    <row r="17" customFormat="1" x14ac:dyDescent="0.25"/>
    <row r="18" customFormat="1" x14ac:dyDescent="0.25"/>
  </sheetData>
  <mergeCells count="7">
    <mergeCell ref="L2:O2"/>
    <mergeCell ref="B1:O1"/>
    <mergeCell ref="B2:C2"/>
    <mergeCell ref="D2:E2"/>
    <mergeCell ref="H2:I2"/>
    <mergeCell ref="J2:K2"/>
    <mergeCell ref="F2:G2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192"/>
  <sheetViews>
    <sheetView zoomScale="110" zoomScaleNormal="110" workbookViewId="0">
      <pane xSplit="1" ySplit="3" topLeftCell="B4" activePane="bottomRight" state="frozen"/>
      <selection activeCell="N1" sqref="N1:BV1"/>
      <selection pane="topRight" activeCell="N1" sqref="N1:BV1"/>
      <selection pane="bottomLeft" activeCell="N1" sqref="N1:BV1"/>
      <selection pane="bottomRight" activeCell="B3" sqref="B3"/>
    </sheetView>
  </sheetViews>
  <sheetFormatPr defaultColWidth="9.140625" defaultRowHeight="15" x14ac:dyDescent="0.25"/>
  <cols>
    <col min="1" max="1" width="22.5703125" style="117" customWidth="1"/>
    <col min="2" max="5" width="16.7109375" style="118" customWidth="1"/>
    <col min="6" max="7" width="16.140625" style="118" customWidth="1"/>
    <col min="8" max="11" width="15.28515625" style="118" customWidth="1"/>
    <col min="12" max="13" width="28.5703125" style="103" customWidth="1"/>
    <col min="14" max="15" width="20.7109375" style="103" customWidth="1"/>
    <col min="16" max="16384" width="9.140625" style="103"/>
  </cols>
  <sheetData>
    <row r="1" spans="1:15" ht="16.5" thickBot="1" x14ac:dyDescent="0.3">
      <c r="A1" s="32" t="s">
        <v>2</v>
      </c>
      <c r="B1" s="411">
        <v>21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3"/>
    </row>
    <row r="2" spans="1:15" s="104" customFormat="1" ht="89.25" customHeight="1" thickBot="1" x14ac:dyDescent="0.3">
      <c r="A2" s="33" t="s">
        <v>4</v>
      </c>
      <c r="B2" s="414" t="s">
        <v>189</v>
      </c>
      <c r="C2" s="420"/>
      <c r="D2" s="421" t="s">
        <v>190</v>
      </c>
      <c r="E2" s="420"/>
      <c r="F2" s="391" t="s">
        <v>191</v>
      </c>
      <c r="G2" s="410"/>
      <c r="H2" s="425" t="s">
        <v>289</v>
      </c>
      <c r="I2" s="423"/>
      <c r="J2" s="423"/>
      <c r="K2" s="426"/>
      <c r="L2" s="391" t="s">
        <v>98</v>
      </c>
      <c r="M2" s="410"/>
      <c r="N2" s="391" t="s">
        <v>188</v>
      </c>
      <c r="O2" s="394"/>
    </row>
    <row r="3" spans="1:15" s="104" customFormat="1" ht="32.25" customHeight="1" thickBot="1" x14ac:dyDescent="0.3">
      <c r="A3" s="34" t="s">
        <v>12</v>
      </c>
      <c r="B3" s="81" t="s">
        <v>92</v>
      </c>
      <c r="C3" s="18" t="s">
        <v>221</v>
      </c>
      <c r="D3" s="18" t="s">
        <v>92</v>
      </c>
      <c r="E3" s="18" t="s">
        <v>221</v>
      </c>
      <c r="F3" s="18" t="s">
        <v>92</v>
      </c>
      <c r="G3" s="18" t="s">
        <v>221</v>
      </c>
      <c r="H3" s="18" t="s">
        <v>186</v>
      </c>
      <c r="I3" s="18" t="s">
        <v>187</v>
      </c>
      <c r="J3" s="18" t="s">
        <v>222</v>
      </c>
      <c r="K3" s="18" t="s">
        <v>223</v>
      </c>
      <c r="L3" s="43" t="s">
        <v>92</v>
      </c>
      <c r="M3" s="43" t="s">
        <v>221</v>
      </c>
      <c r="N3" s="43" t="s">
        <v>92</v>
      </c>
      <c r="O3" s="44" t="s">
        <v>221</v>
      </c>
    </row>
    <row r="4" spans="1:15" ht="20.100000000000001" customHeight="1" x14ac:dyDescent="0.25">
      <c r="A4" s="37" t="s">
        <v>8</v>
      </c>
      <c r="B4" s="46">
        <v>19.100000000000001</v>
      </c>
      <c r="C4" s="19">
        <v>19.100000000000001</v>
      </c>
      <c r="D4" s="168">
        <v>64.7</v>
      </c>
      <c r="E4" s="168">
        <v>65</v>
      </c>
      <c r="F4" s="11">
        <v>70.099999999999994</v>
      </c>
      <c r="G4" s="11">
        <v>69.900000000000006</v>
      </c>
      <c r="H4" s="85">
        <v>950</v>
      </c>
      <c r="I4" s="91">
        <v>6050</v>
      </c>
      <c r="J4" s="85">
        <v>865</v>
      </c>
      <c r="K4" s="91">
        <v>5635</v>
      </c>
      <c r="L4" s="167">
        <v>82.5</v>
      </c>
      <c r="M4" s="167">
        <v>82.9</v>
      </c>
      <c r="N4" s="93">
        <v>610</v>
      </c>
      <c r="O4" s="161">
        <v>585.6</v>
      </c>
    </row>
    <row r="5" spans="1:15" ht="20.100000000000001" customHeight="1" x14ac:dyDescent="0.25">
      <c r="A5" s="38" t="s">
        <v>9</v>
      </c>
      <c r="B5" s="24">
        <v>19.100000000000001</v>
      </c>
      <c r="C5" s="13">
        <v>19.2</v>
      </c>
      <c r="D5" s="164">
        <v>64.599999999999994</v>
      </c>
      <c r="E5" s="164">
        <v>65</v>
      </c>
      <c r="F5" s="23">
        <v>69.099999999999994</v>
      </c>
      <c r="G5" s="23">
        <v>69.599999999999994</v>
      </c>
      <c r="H5" s="86">
        <v>855</v>
      </c>
      <c r="I5" s="92">
        <v>6433</v>
      </c>
      <c r="J5" s="86">
        <v>960</v>
      </c>
      <c r="K5" s="92">
        <v>5760</v>
      </c>
      <c r="L5" s="165">
        <v>83.4</v>
      </c>
      <c r="M5" s="165">
        <v>84.2</v>
      </c>
      <c r="N5" s="1">
        <v>658</v>
      </c>
      <c r="O5" s="162">
        <v>632.6</v>
      </c>
    </row>
    <row r="6" spans="1:15" ht="20.100000000000001" customHeight="1" thickBot="1" x14ac:dyDescent="0.3">
      <c r="A6" s="48" t="s">
        <v>10</v>
      </c>
      <c r="B6" s="25">
        <v>19.399999999999999</v>
      </c>
      <c r="C6" s="14">
        <v>19.3</v>
      </c>
      <c r="D6" s="166">
        <v>70</v>
      </c>
      <c r="E6" s="166">
        <v>66.400000000000006</v>
      </c>
      <c r="F6" s="47">
        <v>76</v>
      </c>
      <c r="G6" s="47">
        <v>73.400000000000006</v>
      </c>
      <c r="H6" s="123">
        <v>660</v>
      </c>
      <c r="I6" s="124">
        <v>6155</v>
      </c>
      <c r="J6" s="123">
        <v>715</v>
      </c>
      <c r="K6" s="124">
        <v>6455</v>
      </c>
      <c r="L6" s="171">
        <v>84</v>
      </c>
      <c r="M6" s="171">
        <v>80.7</v>
      </c>
      <c r="N6" s="94">
        <v>718</v>
      </c>
      <c r="O6" s="163">
        <v>932.7</v>
      </c>
    </row>
    <row r="7" spans="1:15" customFormat="1" ht="93" customHeight="1" x14ac:dyDescent="0.25"/>
    <row r="8" spans="1:15" customFormat="1" x14ac:dyDescent="0.25"/>
    <row r="9" spans="1:15" customFormat="1" x14ac:dyDescent="0.25"/>
    <row r="10" spans="1:15" customFormat="1" x14ac:dyDescent="0.25"/>
    <row r="11" spans="1:15" customFormat="1" x14ac:dyDescent="0.25"/>
    <row r="12" spans="1:15" customFormat="1" x14ac:dyDescent="0.25"/>
    <row r="13" spans="1:15" customFormat="1" x14ac:dyDescent="0.25"/>
    <row r="14" spans="1:15" customFormat="1" x14ac:dyDescent="0.25"/>
    <row r="15" spans="1:15" customFormat="1" x14ac:dyDescent="0.25"/>
    <row r="16" spans="1:15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  <row r="25" customFormat="1" x14ac:dyDescent="0.25"/>
    <row r="26" customFormat="1" x14ac:dyDescent="0.25"/>
    <row r="27" customFormat="1" x14ac:dyDescent="0.25"/>
    <row r="28" customFormat="1" x14ac:dyDescent="0.25"/>
    <row r="29" customFormat="1" x14ac:dyDescent="0.25"/>
    <row r="30" customFormat="1" x14ac:dyDescent="0.25"/>
    <row r="31" customFormat="1" x14ac:dyDescent="0.25"/>
    <row r="32" customFormat="1" x14ac:dyDescent="0.25"/>
    <row r="33" customFormat="1" x14ac:dyDescent="0.25"/>
    <row r="34" customFormat="1" x14ac:dyDescent="0.25"/>
    <row r="35" customFormat="1" x14ac:dyDescent="0.25"/>
    <row r="36" customForma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</sheetData>
  <mergeCells count="7">
    <mergeCell ref="B1:O1"/>
    <mergeCell ref="B2:C2"/>
    <mergeCell ref="D2:E2"/>
    <mergeCell ref="F2:G2"/>
    <mergeCell ref="H2:K2"/>
    <mergeCell ref="L2:M2"/>
    <mergeCell ref="N2:O2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B18"/>
  <sheetViews>
    <sheetView zoomScaleNormal="100" workbookViewId="0">
      <pane xSplit="1" ySplit="3" topLeftCell="B4" activePane="bottomRight" state="frozen"/>
      <selection activeCell="AF1" sqref="AF1:BV1"/>
      <selection pane="topRight" activeCell="AF1" sqref="AF1:BV1"/>
      <selection pane="bottomLeft" activeCell="AF1" sqref="AF1:BV1"/>
      <selection pane="bottomRight" activeCell="B1" sqref="B1:M1"/>
    </sheetView>
  </sheetViews>
  <sheetFormatPr defaultColWidth="9.140625" defaultRowHeight="15" x14ac:dyDescent="0.25"/>
  <cols>
    <col min="1" max="1" width="22.7109375" style="256" customWidth="1"/>
    <col min="2" max="7" width="8" style="257" customWidth="1"/>
    <col min="8" max="9" width="13.28515625" style="219" customWidth="1"/>
    <col min="10" max="11" width="16.5703125" style="219" customWidth="1"/>
    <col min="12" max="13" width="13.5703125" style="219" customWidth="1"/>
    <col min="14" max="18" width="16.140625" style="219" customWidth="1"/>
    <col min="19" max="19" width="10.85546875" style="219" bestFit="1" customWidth="1"/>
    <col min="20" max="20" width="14" style="219" bestFit="1" customWidth="1"/>
    <col min="21" max="21" width="17.5703125" style="219" bestFit="1" customWidth="1"/>
    <col min="22" max="22" width="16" style="219" bestFit="1" customWidth="1"/>
    <col min="23" max="23" width="12.28515625" style="219" bestFit="1" customWidth="1"/>
    <col min="24" max="24" width="17.42578125" style="219" bestFit="1" customWidth="1"/>
    <col min="25" max="27" width="15.28515625" style="219" customWidth="1"/>
    <col min="28" max="28" width="12.5703125" style="219" bestFit="1" customWidth="1"/>
    <col min="29" max="29" width="13" style="219" customWidth="1"/>
    <col min="30" max="30" width="18.7109375" style="219" customWidth="1"/>
    <col min="31" max="31" width="15.7109375" style="219" customWidth="1"/>
    <col min="32" max="32" width="18.7109375" style="219" customWidth="1"/>
    <col min="33" max="33" width="11.42578125" style="219" customWidth="1"/>
    <col min="34" max="35" width="15.140625" style="219" customWidth="1"/>
    <col min="36" max="36" width="14.28515625" style="219" customWidth="1"/>
    <col min="37" max="37" width="17" style="219" customWidth="1"/>
    <col min="38" max="38" width="26.7109375" style="219" customWidth="1"/>
    <col min="39" max="39" width="13.5703125" style="219" customWidth="1"/>
    <col min="40" max="41" width="12.140625" style="219" customWidth="1"/>
    <col min="42" max="50" width="15.7109375" style="219" customWidth="1"/>
    <col min="51" max="53" width="15.42578125" style="219" customWidth="1"/>
    <col min="54" max="54" width="24.5703125" style="255" customWidth="1"/>
    <col min="55" max="55" width="24.5703125" style="219" customWidth="1"/>
    <col min="56" max="16384" width="9.140625" style="219"/>
  </cols>
  <sheetData>
    <row r="1" spans="1:54" ht="16.5" thickBot="1" x14ac:dyDescent="0.3">
      <c r="A1" s="217" t="s">
        <v>2</v>
      </c>
      <c r="B1" s="405">
        <v>22</v>
      </c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5">
        <v>23</v>
      </c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5">
        <v>24</v>
      </c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7"/>
    </row>
    <row r="2" spans="1:54" s="221" customFormat="1" ht="78" customHeight="1" thickBot="1" x14ac:dyDescent="0.3">
      <c r="A2" s="220" t="s">
        <v>4</v>
      </c>
      <c r="B2" s="392" t="s">
        <v>99</v>
      </c>
      <c r="C2" s="393"/>
      <c r="D2" s="393"/>
      <c r="E2" s="393"/>
      <c r="F2" s="393"/>
      <c r="G2" s="394"/>
      <c r="H2" s="392" t="s">
        <v>100</v>
      </c>
      <c r="I2" s="394"/>
      <c r="J2" s="392" t="s">
        <v>131</v>
      </c>
      <c r="K2" s="394"/>
      <c r="L2" s="392" t="s">
        <v>101</v>
      </c>
      <c r="M2" s="394"/>
      <c r="N2" s="429" t="s">
        <v>102</v>
      </c>
      <c r="O2" s="430"/>
      <c r="P2" s="430"/>
      <c r="Q2" s="430"/>
      <c r="R2" s="431"/>
      <c r="S2" s="427" t="s">
        <v>291</v>
      </c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428"/>
      <c r="AE2" s="428"/>
      <c r="AF2" s="428"/>
      <c r="AG2" s="428"/>
      <c r="AH2" s="428"/>
      <c r="AI2" s="428"/>
      <c r="AJ2" s="428"/>
      <c r="AK2" s="79" t="s">
        <v>118</v>
      </c>
      <c r="AL2" s="79" t="s">
        <v>119</v>
      </c>
      <c r="AM2" s="392" t="s">
        <v>288</v>
      </c>
      <c r="AN2" s="393"/>
      <c r="AO2" s="393"/>
      <c r="AP2" s="393"/>
      <c r="AQ2" s="393"/>
      <c r="AR2" s="393"/>
      <c r="AS2" s="393"/>
      <c r="AT2" s="393"/>
      <c r="AU2" s="393"/>
      <c r="AV2" s="393"/>
      <c r="AW2" s="393"/>
      <c r="AX2" s="394"/>
      <c r="AY2" s="392" t="s">
        <v>120</v>
      </c>
      <c r="AZ2" s="393"/>
      <c r="BA2" s="394"/>
      <c r="BB2" s="255"/>
    </row>
    <row r="3" spans="1:54" s="231" customFormat="1" ht="75.75" thickBot="1" x14ac:dyDescent="0.3">
      <c r="A3" s="222" t="s">
        <v>12</v>
      </c>
      <c r="B3" s="226">
        <v>2013</v>
      </c>
      <c r="C3" s="212">
        <v>2014</v>
      </c>
      <c r="D3" s="212">
        <v>2015</v>
      </c>
      <c r="E3" s="212">
        <v>2016</v>
      </c>
      <c r="F3" s="211">
        <v>2017</v>
      </c>
      <c r="G3" s="160">
        <v>2018</v>
      </c>
      <c r="H3" s="42" t="s">
        <v>239</v>
      </c>
      <c r="I3" s="44" t="s">
        <v>240</v>
      </c>
      <c r="J3" s="95" t="s">
        <v>193</v>
      </c>
      <c r="K3" s="95" t="s">
        <v>224</v>
      </c>
      <c r="L3" s="42" t="s">
        <v>311</v>
      </c>
      <c r="M3" s="44" t="s">
        <v>192</v>
      </c>
      <c r="N3" s="310" t="s">
        <v>241</v>
      </c>
      <c r="O3" s="311" t="s">
        <v>312</v>
      </c>
      <c r="P3" s="311" t="s">
        <v>313</v>
      </c>
      <c r="Q3" s="311" t="s">
        <v>314</v>
      </c>
      <c r="R3" s="312" t="s">
        <v>315</v>
      </c>
      <c r="S3" s="202" t="s">
        <v>103</v>
      </c>
      <c r="T3" s="313" t="s">
        <v>104</v>
      </c>
      <c r="U3" s="313" t="s">
        <v>105</v>
      </c>
      <c r="V3" s="313" t="s">
        <v>106</v>
      </c>
      <c r="W3" s="313" t="s">
        <v>107</v>
      </c>
      <c r="X3" s="313" t="s">
        <v>108</v>
      </c>
      <c r="Y3" s="230" t="s">
        <v>109</v>
      </c>
      <c r="Z3" s="230" t="s">
        <v>110</v>
      </c>
      <c r="AA3" s="230" t="s">
        <v>111</v>
      </c>
      <c r="AB3" s="230" t="s">
        <v>112</v>
      </c>
      <c r="AC3" s="230" t="s">
        <v>113</v>
      </c>
      <c r="AD3" s="230" t="s">
        <v>114</v>
      </c>
      <c r="AE3" s="230" t="s">
        <v>115</v>
      </c>
      <c r="AF3" s="230" t="s">
        <v>132</v>
      </c>
      <c r="AG3" s="230" t="s">
        <v>133</v>
      </c>
      <c r="AH3" s="230" t="s">
        <v>134</v>
      </c>
      <c r="AI3" s="230" t="s">
        <v>116</v>
      </c>
      <c r="AJ3" s="261" t="s">
        <v>117</v>
      </c>
      <c r="AK3" s="314" t="s">
        <v>316</v>
      </c>
      <c r="AL3" s="314" t="s">
        <v>274</v>
      </c>
      <c r="AM3" s="226" t="s">
        <v>317</v>
      </c>
      <c r="AN3" s="159" t="s">
        <v>318</v>
      </c>
      <c r="AO3" s="159" t="s">
        <v>319</v>
      </c>
      <c r="AP3" s="159" t="s">
        <v>320</v>
      </c>
      <c r="AQ3" s="159" t="s">
        <v>321</v>
      </c>
      <c r="AR3" s="160" t="s">
        <v>322</v>
      </c>
      <c r="AS3" s="226" t="s">
        <v>323</v>
      </c>
      <c r="AT3" s="159" t="s">
        <v>324</v>
      </c>
      <c r="AU3" s="159" t="s">
        <v>325</v>
      </c>
      <c r="AV3" s="159" t="s">
        <v>326</v>
      </c>
      <c r="AW3" s="159" t="s">
        <v>327</v>
      </c>
      <c r="AX3" s="160" t="s">
        <v>328</v>
      </c>
      <c r="AY3" s="226" t="s">
        <v>135</v>
      </c>
      <c r="AZ3" s="159" t="s">
        <v>329</v>
      </c>
      <c r="BA3" s="160" t="s">
        <v>330</v>
      </c>
      <c r="BB3" s="255"/>
    </row>
    <row r="4" spans="1:54" s="231" customFormat="1" ht="20.100000000000001" customHeight="1" x14ac:dyDescent="0.25">
      <c r="A4" s="232" t="s">
        <v>8</v>
      </c>
      <c r="B4" s="83">
        <v>71.5</v>
      </c>
      <c r="C4" s="11">
        <v>72.5</v>
      </c>
      <c r="D4" s="11">
        <v>73.8</v>
      </c>
      <c r="E4" s="167">
        <v>74.2</v>
      </c>
      <c r="F4" s="9">
        <v>75.099999999999994</v>
      </c>
      <c r="G4" s="84">
        <v>75.400000000000006</v>
      </c>
      <c r="H4" s="45">
        <v>4.0999999999999996</v>
      </c>
      <c r="I4" s="84">
        <v>21.3</v>
      </c>
      <c r="J4" s="102">
        <v>555.79999999999995</v>
      </c>
      <c r="K4" s="102">
        <v>574.9</v>
      </c>
      <c r="L4" s="351">
        <v>8.1</v>
      </c>
      <c r="M4" s="90">
        <v>4.45</v>
      </c>
      <c r="N4" s="315">
        <v>25820000</v>
      </c>
      <c r="O4" s="91">
        <v>17512000</v>
      </c>
      <c r="P4" s="11">
        <v>67.823392718822618</v>
      </c>
      <c r="Q4" s="91">
        <v>8308000</v>
      </c>
      <c r="R4" s="84">
        <v>32.176607281177382</v>
      </c>
      <c r="S4" s="83">
        <v>0.1</v>
      </c>
      <c r="T4" s="11">
        <v>8.1</v>
      </c>
      <c r="U4" s="11">
        <v>0.4</v>
      </c>
      <c r="V4" s="11">
        <v>0.7</v>
      </c>
      <c r="W4" s="11">
        <v>4.8</v>
      </c>
      <c r="X4" s="11">
        <v>15.3</v>
      </c>
      <c r="Y4" s="11">
        <v>4.8</v>
      </c>
      <c r="Z4" s="50">
        <v>7.4</v>
      </c>
      <c r="AA4" s="50">
        <v>4.5</v>
      </c>
      <c r="AB4" s="50">
        <v>3.6</v>
      </c>
      <c r="AC4" s="50">
        <v>1.7</v>
      </c>
      <c r="AD4" s="11">
        <v>8.6999999999999993</v>
      </c>
      <c r="AE4" s="50">
        <v>9.3000000000000007</v>
      </c>
      <c r="AF4" s="11">
        <v>3.9</v>
      </c>
      <c r="AG4" s="11">
        <v>9</v>
      </c>
      <c r="AH4" s="50">
        <v>12.9</v>
      </c>
      <c r="AI4" s="50">
        <v>2.5</v>
      </c>
      <c r="AJ4" s="9">
        <v>2</v>
      </c>
      <c r="AK4" s="8">
        <v>0.87</v>
      </c>
      <c r="AL4" s="206">
        <v>47</v>
      </c>
      <c r="AM4" s="63" t="s">
        <v>55</v>
      </c>
      <c r="AN4" s="50" t="s">
        <v>55</v>
      </c>
      <c r="AO4" s="50" t="s">
        <v>55</v>
      </c>
      <c r="AP4" s="50">
        <v>64.3</v>
      </c>
      <c r="AQ4" s="50">
        <v>47.7</v>
      </c>
      <c r="AR4" s="84">
        <v>412</v>
      </c>
      <c r="AS4" s="315">
        <v>317960</v>
      </c>
      <c r="AT4" s="91">
        <v>289865</v>
      </c>
      <c r="AU4" s="91">
        <v>2358950</v>
      </c>
      <c r="AV4" s="11">
        <v>57.167072729799635</v>
      </c>
      <c r="AW4" s="11">
        <v>52.115780402639864</v>
      </c>
      <c r="AX4" s="11">
        <v>424.1233683984176</v>
      </c>
      <c r="AY4" s="315">
        <v>1932620</v>
      </c>
      <c r="AZ4" s="91">
        <v>63565409000</v>
      </c>
      <c r="BA4" s="316">
        <v>32890</v>
      </c>
      <c r="BB4" s="255"/>
    </row>
    <row r="5" spans="1:54" s="231" customFormat="1" ht="20.100000000000001" customHeight="1" x14ac:dyDescent="0.25">
      <c r="A5" s="234" t="s">
        <v>9</v>
      </c>
      <c r="B5" s="65">
        <v>69.7</v>
      </c>
      <c r="C5" s="23">
        <v>70.599999999999994</v>
      </c>
      <c r="D5" s="23">
        <v>72.5</v>
      </c>
      <c r="E5" s="165">
        <v>72.5</v>
      </c>
      <c r="F5" s="151">
        <v>73.400000000000006</v>
      </c>
      <c r="G5" s="66">
        <v>73.599999999999994</v>
      </c>
      <c r="H5" s="26">
        <v>4.5</v>
      </c>
      <c r="I5" s="66">
        <v>22.9</v>
      </c>
      <c r="J5" s="30">
        <v>502.3</v>
      </c>
      <c r="K5" s="30">
        <v>520.9</v>
      </c>
      <c r="L5" s="352">
        <v>9.5</v>
      </c>
      <c r="M5" s="27">
        <v>4.6399999999999997</v>
      </c>
      <c r="N5" s="317">
        <v>2377000</v>
      </c>
      <c r="O5" s="92">
        <v>1595000</v>
      </c>
      <c r="P5" s="23">
        <v>67.101388304585612</v>
      </c>
      <c r="Q5" s="92">
        <v>782000</v>
      </c>
      <c r="R5" s="66">
        <v>32.898611695414388</v>
      </c>
      <c r="S5" s="65">
        <v>0.1</v>
      </c>
      <c r="T5" s="23">
        <v>11.5</v>
      </c>
      <c r="U5" s="23">
        <v>0.3</v>
      </c>
      <c r="V5" s="23">
        <v>0.7</v>
      </c>
      <c r="W5" s="23">
        <v>4.8</v>
      </c>
      <c r="X5" s="23">
        <v>15.6</v>
      </c>
      <c r="Y5" s="21">
        <v>5.6</v>
      </c>
      <c r="Z5" s="21">
        <v>7.2</v>
      </c>
      <c r="AA5" s="21">
        <v>2.5</v>
      </c>
      <c r="AB5" s="23">
        <v>3</v>
      </c>
      <c r="AC5" s="21">
        <v>1.3</v>
      </c>
      <c r="AD5" s="21">
        <v>7.3</v>
      </c>
      <c r="AE5" s="21">
        <v>8.9</v>
      </c>
      <c r="AF5" s="21">
        <v>4.4000000000000004</v>
      </c>
      <c r="AG5" s="21">
        <v>9.6</v>
      </c>
      <c r="AH5" s="21">
        <v>13.4</v>
      </c>
      <c r="AI5" s="21">
        <v>2.2000000000000002</v>
      </c>
      <c r="AJ5" s="239">
        <v>1.4</v>
      </c>
      <c r="AK5" s="242">
        <v>0.81</v>
      </c>
      <c r="AL5" s="240">
        <v>41.5</v>
      </c>
      <c r="AM5" s="237" t="s">
        <v>55</v>
      </c>
      <c r="AN5" s="21" t="s">
        <v>55</v>
      </c>
      <c r="AO5" s="21" t="s">
        <v>55</v>
      </c>
      <c r="AP5" s="21">
        <v>46.9</v>
      </c>
      <c r="AQ5" s="21">
        <v>36.200000000000003</v>
      </c>
      <c r="AR5" s="67">
        <v>325.8</v>
      </c>
      <c r="AS5" s="317">
        <v>20885</v>
      </c>
      <c r="AT5" s="92">
        <v>21275</v>
      </c>
      <c r="AU5" s="92">
        <v>179540</v>
      </c>
      <c r="AV5" s="23">
        <v>38.320186857928157</v>
      </c>
      <c r="AW5" s="23">
        <v>39.035766119340273</v>
      </c>
      <c r="AX5" s="23">
        <v>329.42333485623277</v>
      </c>
      <c r="AY5" s="317">
        <v>199140</v>
      </c>
      <c r="AZ5" s="92">
        <v>4841141000</v>
      </c>
      <c r="BA5" s="318">
        <v>24310</v>
      </c>
      <c r="BB5" s="255"/>
    </row>
    <row r="6" spans="1:54" s="231" customFormat="1" ht="20.100000000000001" customHeight="1" thickBot="1" x14ac:dyDescent="0.3">
      <c r="A6" s="244" t="s">
        <v>10</v>
      </c>
      <c r="B6" s="132">
        <v>71.099999999999994</v>
      </c>
      <c r="C6" s="47">
        <v>72.599999999999994</v>
      </c>
      <c r="D6" s="47">
        <v>72.8</v>
      </c>
      <c r="E6" s="171">
        <v>70.900000000000006</v>
      </c>
      <c r="F6" s="152">
        <v>70.8</v>
      </c>
      <c r="G6" s="12">
        <v>71.099999999999994</v>
      </c>
      <c r="H6" s="74">
        <v>5</v>
      </c>
      <c r="I6" s="12">
        <v>24.5</v>
      </c>
      <c r="J6" s="88">
        <v>495.7</v>
      </c>
      <c r="K6" s="88">
        <v>492.5</v>
      </c>
      <c r="L6" s="353">
        <v>11.9</v>
      </c>
      <c r="M6" s="87">
        <v>7.84</v>
      </c>
      <c r="N6" s="319">
        <v>77000</v>
      </c>
      <c r="O6" s="124">
        <v>51000</v>
      </c>
      <c r="P6" s="47">
        <v>66.233766233766232</v>
      </c>
      <c r="Q6" s="124">
        <v>26000</v>
      </c>
      <c r="R6" s="12">
        <v>33.766233766233768</v>
      </c>
      <c r="S6" s="132">
        <v>0</v>
      </c>
      <c r="T6" s="47">
        <v>15.6</v>
      </c>
      <c r="U6" s="47">
        <v>0.1</v>
      </c>
      <c r="V6" s="47">
        <v>0.6</v>
      </c>
      <c r="W6" s="47">
        <v>5.8</v>
      </c>
      <c r="X6" s="47">
        <v>15.6</v>
      </c>
      <c r="Y6" s="251">
        <v>6.5</v>
      </c>
      <c r="Z6" s="251">
        <v>6.5</v>
      </c>
      <c r="AA6" s="251">
        <v>1.3</v>
      </c>
      <c r="AB6" s="251">
        <v>1.6</v>
      </c>
      <c r="AC6" s="251">
        <v>1.6</v>
      </c>
      <c r="AD6" s="251">
        <v>4.5</v>
      </c>
      <c r="AE6" s="251">
        <v>6.5</v>
      </c>
      <c r="AF6" s="251">
        <v>2.6</v>
      </c>
      <c r="AG6" s="251">
        <v>9.1</v>
      </c>
      <c r="AH6" s="251">
        <v>18.2</v>
      </c>
      <c r="AI6" s="251">
        <v>1.9</v>
      </c>
      <c r="AJ6" s="320">
        <v>1.3</v>
      </c>
      <c r="AK6" s="321">
        <v>0.59</v>
      </c>
      <c r="AL6" s="248">
        <v>35.700000000000003</v>
      </c>
      <c r="AM6" s="319">
        <v>890</v>
      </c>
      <c r="AN6" s="124">
        <v>595</v>
      </c>
      <c r="AO6" s="124">
        <v>5930</v>
      </c>
      <c r="AP6" s="251">
        <v>36.799999999999997</v>
      </c>
      <c r="AQ6" s="251">
        <v>24.6</v>
      </c>
      <c r="AR6" s="254">
        <v>245.2</v>
      </c>
      <c r="AS6" s="319">
        <v>740</v>
      </c>
      <c r="AT6" s="124">
        <v>610</v>
      </c>
      <c r="AU6" s="124">
        <v>6045</v>
      </c>
      <c r="AV6" s="47">
        <v>30.410000780797318</v>
      </c>
      <c r="AW6" s="47">
        <v>25.067703346332923</v>
      </c>
      <c r="AX6" s="47">
        <v>248.4168307025943</v>
      </c>
      <c r="AY6" s="319">
        <v>8810</v>
      </c>
      <c r="AZ6" s="124">
        <v>139083000</v>
      </c>
      <c r="BA6" s="322">
        <v>15786</v>
      </c>
      <c r="BB6" s="255"/>
    </row>
    <row r="7" spans="1:54" s="255" customFormat="1" x14ac:dyDescent="0.25"/>
    <row r="8" spans="1:54" s="255" customFormat="1" ht="27" customHeight="1" x14ac:dyDescent="0.25"/>
    <row r="9" spans="1:54" s="255" customFormat="1" x14ac:dyDescent="0.25"/>
    <row r="10" spans="1:54" s="255" customFormat="1" x14ac:dyDescent="0.25"/>
    <row r="11" spans="1:54" s="255" customFormat="1" x14ac:dyDescent="0.25"/>
    <row r="12" spans="1:54" s="255" customFormat="1" x14ac:dyDescent="0.25"/>
    <row r="13" spans="1:54" s="255" customFormat="1" x14ac:dyDescent="0.25"/>
    <row r="14" spans="1:54" s="255" customFormat="1" x14ac:dyDescent="0.25"/>
    <row r="15" spans="1:54" s="255" customFormat="1" x14ac:dyDescent="0.25"/>
    <row r="16" spans="1:54" s="255" customFormat="1" x14ac:dyDescent="0.25"/>
    <row r="17" s="255" customFormat="1" x14ac:dyDescent="0.25"/>
    <row r="18" s="255" customFormat="1" x14ac:dyDescent="0.25"/>
  </sheetData>
  <mergeCells count="11">
    <mergeCell ref="L2:M2"/>
    <mergeCell ref="H2:I2"/>
    <mergeCell ref="B2:G2"/>
    <mergeCell ref="J2:K2"/>
    <mergeCell ref="B1:M1"/>
    <mergeCell ref="AM2:AX2"/>
    <mergeCell ref="AK1:BA1"/>
    <mergeCell ref="N1:AJ1"/>
    <mergeCell ref="AY2:BA2"/>
    <mergeCell ref="S2:AJ2"/>
    <mergeCell ref="N2:R2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K16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1" sqref="B1:S1"/>
    </sheetView>
  </sheetViews>
  <sheetFormatPr defaultColWidth="9.140625" defaultRowHeight="15" x14ac:dyDescent="0.25"/>
  <cols>
    <col min="1" max="1" width="22.85546875" style="256" customWidth="1"/>
    <col min="2" max="2" width="13.5703125" style="257" customWidth="1"/>
    <col min="3" max="4" width="14.7109375" style="257" customWidth="1"/>
    <col min="5" max="5" width="10.5703125" style="257" customWidth="1"/>
    <col min="6" max="6" width="9.7109375" style="257" customWidth="1"/>
    <col min="7" max="7" width="11.28515625" style="219" customWidth="1"/>
    <col min="8" max="8" width="9.7109375" style="219" bestFit="1" customWidth="1"/>
    <col min="9" max="9" width="10.85546875" style="219" customWidth="1"/>
    <col min="10" max="10" width="9.42578125" style="219" bestFit="1" customWidth="1"/>
    <col min="11" max="11" width="11" style="219" customWidth="1"/>
    <col min="12" max="12" width="8.7109375" style="219" customWidth="1"/>
    <col min="13" max="13" width="9.5703125" style="219" customWidth="1"/>
    <col min="14" max="14" width="8.7109375" style="219" customWidth="1"/>
    <col min="15" max="15" width="17.5703125" style="219" customWidth="1"/>
    <col min="16" max="16" width="14" style="219" customWidth="1"/>
    <col min="17" max="17" width="18.42578125" style="219" customWidth="1"/>
    <col min="18" max="18" width="18" style="219" customWidth="1"/>
    <col min="19" max="19" width="18.85546875" style="219" customWidth="1"/>
    <col min="20" max="22" width="11.85546875" style="219" customWidth="1"/>
    <col min="23" max="23" width="13.28515625" style="219" customWidth="1"/>
    <col min="24" max="24" width="11.5703125" style="219" customWidth="1"/>
    <col min="25" max="25" width="17.5703125" style="219" customWidth="1"/>
    <col min="26" max="26" width="14.85546875" style="219" customWidth="1"/>
    <col min="27" max="27" width="15.5703125" style="219" customWidth="1"/>
    <col min="28" max="28" width="15.42578125" style="219" customWidth="1"/>
    <col min="29" max="29" width="22" style="219" customWidth="1"/>
    <col min="30" max="37" width="10" style="219" customWidth="1"/>
    <col min="38" max="16384" width="9.140625" style="219"/>
  </cols>
  <sheetData>
    <row r="1" spans="1:37" s="327" customFormat="1" ht="16.5" thickBot="1" x14ac:dyDescent="0.3">
      <c r="A1" s="217" t="s">
        <v>2</v>
      </c>
      <c r="B1" s="392">
        <v>25</v>
      </c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87"/>
      <c r="P1" s="387"/>
      <c r="Q1" s="387"/>
      <c r="R1" s="387"/>
      <c r="S1" s="387"/>
      <c r="T1" s="409">
        <v>26</v>
      </c>
      <c r="U1" s="409"/>
      <c r="V1" s="409"/>
      <c r="W1" s="406"/>
      <c r="X1" s="406"/>
      <c r="Y1" s="406"/>
      <c r="Z1" s="406"/>
      <c r="AA1" s="406"/>
      <c r="AB1" s="407"/>
      <c r="AC1" s="405">
        <v>27</v>
      </c>
      <c r="AD1" s="406"/>
      <c r="AE1" s="406"/>
      <c r="AF1" s="406"/>
      <c r="AG1" s="406"/>
      <c r="AH1" s="406"/>
      <c r="AI1" s="406"/>
      <c r="AJ1" s="406"/>
      <c r="AK1" s="407"/>
    </row>
    <row r="2" spans="1:37" s="221" customFormat="1" ht="79.5" customHeight="1" thickBot="1" x14ac:dyDescent="0.3">
      <c r="A2" s="220" t="s">
        <v>4</v>
      </c>
      <c r="B2" s="79" t="s">
        <v>121</v>
      </c>
      <c r="C2" s="392" t="s">
        <v>122</v>
      </c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4"/>
      <c r="O2" s="392" t="s">
        <v>197</v>
      </c>
      <c r="P2" s="410"/>
      <c r="Q2" s="260" t="s">
        <v>5</v>
      </c>
      <c r="R2" s="328" t="s">
        <v>195</v>
      </c>
      <c r="S2" s="360" t="s">
        <v>125</v>
      </c>
      <c r="T2" s="393" t="s">
        <v>232</v>
      </c>
      <c r="U2" s="393"/>
      <c r="V2" s="394"/>
      <c r="W2" s="392" t="s">
        <v>204</v>
      </c>
      <c r="X2" s="393"/>
      <c r="Y2" s="393"/>
      <c r="Z2" s="393"/>
      <c r="AA2" s="393"/>
      <c r="AB2" s="394"/>
      <c r="AC2" s="392" t="s">
        <v>194</v>
      </c>
      <c r="AD2" s="393"/>
      <c r="AE2" s="393"/>
      <c r="AF2" s="393"/>
      <c r="AG2" s="393"/>
      <c r="AH2" s="393"/>
      <c r="AI2" s="393"/>
      <c r="AJ2" s="393"/>
      <c r="AK2" s="394"/>
    </row>
    <row r="3" spans="1:37" s="231" customFormat="1" ht="72" customHeight="1" thickBot="1" x14ac:dyDescent="0.3">
      <c r="A3" s="329" t="s">
        <v>12</v>
      </c>
      <c r="B3" s="330">
        <v>2018</v>
      </c>
      <c r="C3" s="262" t="s">
        <v>331</v>
      </c>
      <c r="D3" s="331" t="s">
        <v>332</v>
      </c>
      <c r="E3" s="331" t="s">
        <v>333</v>
      </c>
      <c r="F3" s="331" t="s">
        <v>334</v>
      </c>
      <c r="G3" s="331" t="s">
        <v>335</v>
      </c>
      <c r="H3" s="331" t="s">
        <v>336</v>
      </c>
      <c r="I3" s="331" t="s">
        <v>337</v>
      </c>
      <c r="J3" s="331" t="s">
        <v>338</v>
      </c>
      <c r="K3" s="331" t="s">
        <v>339</v>
      </c>
      <c r="L3" s="331" t="s">
        <v>340</v>
      </c>
      <c r="M3" s="331" t="s">
        <v>341</v>
      </c>
      <c r="N3" s="332" t="s">
        <v>342</v>
      </c>
      <c r="O3" s="226" t="s">
        <v>123</v>
      </c>
      <c r="P3" s="212" t="s">
        <v>196</v>
      </c>
      <c r="Q3" s="305" t="s">
        <v>124</v>
      </c>
      <c r="R3" s="226" t="s">
        <v>350</v>
      </c>
      <c r="S3" s="384" t="s">
        <v>351</v>
      </c>
      <c r="T3" s="210" t="s">
        <v>30</v>
      </c>
      <c r="U3" s="159" t="s">
        <v>233</v>
      </c>
      <c r="V3" s="160" t="s">
        <v>234</v>
      </c>
      <c r="W3" s="212" t="s">
        <v>198</v>
      </c>
      <c r="X3" s="43" t="s">
        <v>199</v>
      </c>
      <c r="Y3" s="212" t="s">
        <v>200</v>
      </c>
      <c r="Z3" s="43" t="s">
        <v>201</v>
      </c>
      <c r="AA3" s="212" t="s">
        <v>202</v>
      </c>
      <c r="AB3" s="44" t="s">
        <v>203</v>
      </c>
      <c r="AC3" s="170" t="s">
        <v>235</v>
      </c>
      <c r="AD3" s="169" t="s">
        <v>31</v>
      </c>
      <c r="AE3" s="333" t="s">
        <v>32</v>
      </c>
      <c r="AF3" s="333" t="s">
        <v>33</v>
      </c>
      <c r="AG3" s="333" t="s">
        <v>34</v>
      </c>
      <c r="AH3" s="333" t="s">
        <v>35</v>
      </c>
      <c r="AI3" s="333" t="s">
        <v>36</v>
      </c>
      <c r="AJ3" s="333" t="s">
        <v>37</v>
      </c>
      <c r="AK3" s="334" t="s">
        <v>38</v>
      </c>
    </row>
    <row r="4" spans="1:37" ht="20.100000000000001" customHeight="1" x14ac:dyDescent="0.25">
      <c r="A4" s="335" t="s">
        <v>8</v>
      </c>
      <c r="B4" s="336">
        <v>24203070</v>
      </c>
      <c r="C4" s="315">
        <v>5763020</v>
      </c>
      <c r="D4" s="363">
        <v>23.8</v>
      </c>
      <c r="E4" s="370">
        <v>6397750</v>
      </c>
      <c r="F4" s="363">
        <v>26.4</v>
      </c>
      <c r="G4" s="370">
        <v>2276570</v>
      </c>
      <c r="H4" s="363">
        <v>9.4</v>
      </c>
      <c r="I4" s="370">
        <v>3764260</v>
      </c>
      <c r="J4" s="363">
        <v>15.6</v>
      </c>
      <c r="K4" s="370">
        <v>5568490</v>
      </c>
      <c r="L4" s="363">
        <v>23</v>
      </c>
      <c r="M4" s="370">
        <v>432990</v>
      </c>
      <c r="N4" s="369">
        <v>1.8</v>
      </c>
      <c r="O4" s="63">
        <v>30.3</v>
      </c>
      <c r="P4" s="50">
        <v>30.7</v>
      </c>
      <c r="Q4" s="84">
        <v>12.4</v>
      </c>
      <c r="R4" s="83">
        <v>14.5</v>
      </c>
      <c r="S4" s="9">
        <v>10.7</v>
      </c>
      <c r="T4" s="324">
        <v>8</v>
      </c>
      <c r="U4" s="93">
        <v>239000</v>
      </c>
      <c r="V4" s="161">
        <v>29869</v>
      </c>
      <c r="W4" s="100">
        <v>13975024</v>
      </c>
      <c r="X4" s="50">
        <v>63.3</v>
      </c>
      <c r="Y4" s="98">
        <v>3903550</v>
      </c>
      <c r="Z4" s="50">
        <v>17.7</v>
      </c>
      <c r="AA4" s="98">
        <v>3715924</v>
      </c>
      <c r="AB4" s="64">
        <v>16.8</v>
      </c>
      <c r="AC4" s="172">
        <v>24203070</v>
      </c>
      <c r="AD4" s="167">
        <v>24.401697801146714</v>
      </c>
      <c r="AE4" s="11">
        <v>19.622304112660089</v>
      </c>
      <c r="AF4" s="11">
        <v>21.805663496407686</v>
      </c>
      <c r="AG4" s="11">
        <v>15.453494122853009</v>
      </c>
      <c r="AH4" s="11">
        <v>9.5594071330620451</v>
      </c>
      <c r="AI4" s="11">
        <v>5.0539456358222328</v>
      </c>
      <c r="AJ4" s="11">
        <v>3.5131906820085219</v>
      </c>
      <c r="AK4" s="84">
        <v>0.59025569896711449</v>
      </c>
    </row>
    <row r="5" spans="1:37" ht="20.100000000000001" customHeight="1" x14ac:dyDescent="0.25">
      <c r="A5" s="337" t="s">
        <v>9</v>
      </c>
      <c r="B5" s="338">
        <v>2418520</v>
      </c>
      <c r="C5" s="317">
        <v>705410</v>
      </c>
      <c r="D5" s="365">
        <v>29.2</v>
      </c>
      <c r="E5" s="371">
        <v>704040</v>
      </c>
      <c r="F5" s="365">
        <v>29.1</v>
      </c>
      <c r="G5" s="371">
        <v>266080</v>
      </c>
      <c r="H5" s="365">
        <v>11</v>
      </c>
      <c r="I5" s="371">
        <v>334490</v>
      </c>
      <c r="J5" s="365">
        <v>13.8</v>
      </c>
      <c r="K5" s="371">
        <v>365490</v>
      </c>
      <c r="L5" s="365">
        <v>15.1</v>
      </c>
      <c r="M5" s="371">
        <v>43010</v>
      </c>
      <c r="N5" s="367">
        <v>1.8</v>
      </c>
      <c r="O5" s="237">
        <v>30.8</v>
      </c>
      <c r="P5" s="21">
        <v>32.200000000000003</v>
      </c>
      <c r="Q5" s="66">
        <v>12.7</v>
      </c>
      <c r="R5" s="65">
        <v>15.8</v>
      </c>
      <c r="S5" s="151">
        <v>13.7</v>
      </c>
      <c r="T5" s="325">
        <v>5.95</v>
      </c>
      <c r="U5" s="1">
        <v>160000</v>
      </c>
      <c r="V5" s="162">
        <v>26894</v>
      </c>
      <c r="W5" s="97">
        <v>1425563</v>
      </c>
      <c r="X5" s="21">
        <v>64.099999999999994</v>
      </c>
      <c r="Y5" s="96">
        <v>402653</v>
      </c>
      <c r="Z5" s="21">
        <v>18.100000000000001</v>
      </c>
      <c r="AA5" s="96">
        <v>353448</v>
      </c>
      <c r="AB5" s="67">
        <v>15.9</v>
      </c>
      <c r="AC5" s="173">
        <v>2418520</v>
      </c>
      <c r="AD5" s="165">
        <v>43.188809685262058</v>
      </c>
      <c r="AE5" s="23">
        <v>20.138762548996908</v>
      </c>
      <c r="AF5" s="23">
        <v>16.632072507153133</v>
      </c>
      <c r="AG5" s="23">
        <v>9.4731488679026832</v>
      </c>
      <c r="AH5" s="23">
        <v>5.9548814977754994</v>
      </c>
      <c r="AI5" s="23">
        <v>2.8517440418106945</v>
      </c>
      <c r="AJ5" s="23">
        <v>1.6154507715462347</v>
      </c>
      <c r="AK5" s="66">
        <v>0.14513007955278434</v>
      </c>
    </row>
    <row r="6" spans="1:37" ht="20.100000000000001" customHeight="1" thickBot="1" x14ac:dyDescent="0.3">
      <c r="A6" s="339" t="s">
        <v>10</v>
      </c>
      <c r="B6" s="340">
        <v>110590</v>
      </c>
      <c r="C6" s="319">
        <v>40280</v>
      </c>
      <c r="D6" s="366">
        <v>36.4</v>
      </c>
      <c r="E6" s="373">
        <v>28400</v>
      </c>
      <c r="F6" s="366">
        <v>25.7</v>
      </c>
      <c r="G6" s="373">
        <v>16820</v>
      </c>
      <c r="H6" s="366">
        <v>15.2</v>
      </c>
      <c r="I6" s="373">
        <v>14520</v>
      </c>
      <c r="J6" s="366">
        <v>13.1</v>
      </c>
      <c r="K6" s="373">
        <v>8430</v>
      </c>
      <c r="L6" s="366">
        <v>7.6</v>
      </c>
      <c r="M6" s="373">
        <v>2150</v>
      </c>
      <c r="N6" s="364">
        <v>1.9</v>
      </c>
      <c r="O6" s="250">
        <v>29.8</v>
      </c>
      <c r="P6" s="251">
        <v>32.299999999999997</v>
      </c>
      <c r="Q6" s="12">
        <v>13</v>
      </c>
      <c r="R6" s="132">
        <v>21.1</v>
      </c>
      <c r="S6" s="152">
        <v>15.1</v>
      </c>
      <c r="T6" s="326">
        <v>5.12</v>
      </c>
      <c r="U6" s="94">
        <v>129950</v>
      </c>
      <c r="V6" s="163">
        <v>25367</v>
      </c>
      <c r="W6" s="101">
        <v>64807</v>
      </c>
      <c r="X6" s="47">
        <v>64.3</v>
      </c>
      <c r="Y6" s="99">
        <v>21032</v>
      </c>
      <c r="Z6" s="47">
        <v>20.9</v>
      </c>
      <c r="AA6" s="99">
        <v>12856</v>
      </c>
      <c r="AB6" s="12">
        <v>12.8</v>
      </c>
      <c r="AC6" s="174">
        <v>110590</v>
      </c>
      <c r="AD6" s="171">
        <v>58.513427977213126</v>
      </c>
      <c r="AE6" s="47">
        <v>16.30346324260783</v>
      </c>
      <c r="AF6" s="47">
        <v>11.9450221539018</v>
      </c>
      <c r="AG6" s="47">
        <v>7.8940229677186</v>
      </c>
      <c r="AH6" s="47">
        <v>3.3818609277511529</v>
      </c>
      <c r="AI6" s="47">
        <v>1.3382765168640924</v>
      </c>
      <c r="AJ6" s="47">
        <v>0.58775657835247308</v>
      </c>
      <c r="AK6" s="12">
        <v>4.5212044488651779E-2</v>
      </c>
    </row>
    <row r="7" spans="1:37" customFormat="1" ht="75.75" customHeight="1" x14ac:dyDescent="0.25"/>
    <row r="8" spans="1:37" customFormat="1" x14ac:dyDescent="0.25"/>
    <row r="9" spans="1:37" customFormat="1" x14ac:dyDescent="0.25"/>
    <row r="10" spans="1:37" customFormat="1" x14ac:dyDescent="0.25"/>
    <row r="11" spans="1:37" customFormat="1" x14ac:dyDescent="0.25"/>
    <row r="12" spans="1:37" customFormat="1" x14ac:dyDescent="0.25"/>
    <row r="13" spans="1:37" customFormat="1" x14ac:dyDescent="0.25"/>
    <row r="14" spans="1:37" customFormat="1" x14ac:dyDescent="0.25"/>
    <row r="15" spans="1:37" customFormat="1" x14ac:dyDescent="0.25"/>
    <row r="16" spans="1:37" x14ac:dyDescent="0.25">
      <c r="D16" s="219"/>
      <c r="E16" s="219"/>
      <c r="F16" s="219"/>
    </row>
  </sheetData>
  <mergeCells count="8">
    <mergeCell ref="AC2:AK2"/>
    <mergeCell ref="AC1:AK1"/>
    <mergeCell ref="T1:AB1"/>
    <mergeCell ref="O2:P2"/>
    <mergeCell ref="B1:S1"/>
    <mergeCell ref="C2:N2"/>
    <mergeCell ref="W2:AB2"/>
    <mergeCell ref="T2:V2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5"/>
  <sheetViews>
    <sheetView zoomScaleNormal="100" workbookViewId="0">
      <pane xSplit="1" ySplit="3" topLeftCell="B4" activePane="bottomRight" state="frozen"/>
      <selection pane="topRight"/>
      <selection pane="bottomLeft"/>
      <selection pane="bottomRight" activeCell="B12" sqref="B12"/>
    </sheetView>
  </sheetViews>
  <sheetFormatPr defaultColWidth="9.140625" defaultRowHeight="15" x14ac:dyDescent="0.25"/>
  <cols>
    <col min="1" max="1" width="23.28515625" style="256" customWidth="1"/>
    <col min="2" max="2" width="11.7109375" style="256" customWidth="1"/>
    <col min="3" max="3" width="12.28515625" style="257" customWidth="1"/>
    <col min="4" max="4" width="12.7109375" style="257" customWidth="1"/>
    <col min="5" max="6" width="13.5703125" style="257" customWidth="1"/>
    <col min="7" max="7" width="14.85546875" style="219" customWidth="1"/>
    <col min="8" max="10" width="13.5703125" style="219" customWidth="1"/>
    <col min="11" max="16384" width="9.140625" style="219"/>
  </cols>
  <sheetData>
    <row r="1" spans="1:10" ht="15.75" customHeight="1" thickBot="1" x14ac:dyDescent="0.3">
      <c r="A1" s="329" t="s">
        <v>2</v>
      </c>
      <c r="B1" s="392">
        <v>28</v>
      </c>
      <c r="C1" s="393"/>
      <c r="D1" s="393"/>
      <c r="E1" s="393"/>
      <c r="F1" s="393"/>
      <c r="G1" s="393"/>
      <c r="H1" s="393"/>
      <c r="I1" s="393"/>
      <c r="J1" s="394"/>
    </row>
    <row r="2" spans="1:10" s="327" customFormat="1" ht="48" customHeight="1" thickBot="1" x14ac:dyDescent="0.3">
      <c r="A2" s="356" t="s">
        <v>4</v>
      </c>
      <c r="B2" s="393" t="s">
        <v>39</v>
      </c>
      <c r="C2" s="394"/>
      <c r="D2" s="350" t="s">
        <v>126</v>
      </c>
      <c r="E2" s="383" t="s">
        <v>40</v>
      </c>
      <c r="F2" s="383" t="s">
        <v>41</v>
      </c>
      <c r="G2" s="383" t="s">
        <v>42</v>
      </c>
      <c r="H2" s="383" t="s">
        <v>43</v>
      </c>
      <c r="I2" s="360" t="s">
        <v>44</v>
      </c>
      <c r="J2" s="260" t="s">
        <v>45</v>
      </c>
    </row>
    <row r="3" spans="1:10" ht="15.75" thickBot="1" x14ac:dyDescent="0.3">
      <c r="A3" s="222" t="s">
        <v>12</v>
      </c>
      <c r="B3" s="385">
        <v>2017</v>
      </c>
      <c r="C3" s="381">
        <v>2018</v>
      </c>
      <c r="D3" s="385">
        <v>2018</v>
      </c>
      <c r="E3" s="380">
        <v>2018</v>
      </c>
      <c r="F3" s="380">
        <v>2018</v>
      </c>
      <c r="G3" s="380">
        <v>2018</v>
      </c>
      <c r="H3" s="380">
        <v>2018</v>
      </c>
      <c r="I3" s="380">
        <v>2018</v>
      </c>
      <c r="J3" s="381">
        <v>2018</v>
      </c>
    </row>
    <row r="4" spans="1:10" ht="20.100000000000001" customHeight="1" x14ac:dyDescent="0.25">
      <c r="A4" s="335" t="s">
        <v>8</v>
      </c>
      <c r="B4" s="375">
        <v>81.8</v>
      </c>
      <c r="C4" s="369">
        <v>87</v>
      </c>
      <c r="D4" s="378">
        <v>7.3</v>
      </c>
      <c r="E4" s="363">
        <v>9.6</v>
      </c>
      <c r="F4" s="363">
        <v>8.1</v>
      </c>
      <c r="G4" s="363">
        <v>0.8</v>
      </c>
      <c r="H4" s="363">
        <v>2.4</v>
      </c>
      <c r="I4" s="363">
        <v>1.5</v>
      </c>
      <c r="J4" s="346">
        <v>23.6</v>
      </c>
    </row>
    <row r="5" spans="1:10" ht="20.100000000000001" customHeight="1" x14ac:dyDescent="0.25">
      <c r="A5" s="337" t="s">
        <v>9</v>
      </c>
      <c r="B5" s="238">
        <v>97.5</v>
      </c>
      <c r="C5" s="367">
        <v>105.8</v>
      </c>
      <c r="D5" s="374">
        <v>9.6</v>
      </c>
      <c r="E5" s="365">
        <v>12.5</v>
      </c>
      <c r="F5" s="365">
        <v>8.3000000000000007</v>
      </c>
      <c r="G5" s="365">
        <v>0.8</v>
      </c>
      <c r="H5" s="365">
        <v>2.2000000000000002</v>
      </c>
      <c r="I5" s="365">
        <v>1.2</v>
      </c>
      <c r="J5" s="347">
        <v>25.3</v>
      </c>
    </row>
    <row r="6" spans="1:10" ht="20.100000000000001" customHeight="1" thickBot="1" x14ac:dyDescent="0.3">
      <c r="A6" s="339" t="s">
        <v>10</v>
      </c>
      <c r="B6" s="253">
        <v>101.2</v>
      </c>
      <c r="C6" s="364">
        <v>99</v>
      </c>
      <c r="D6" s="379">
        <v>8.58</v>
      </c>
      <c r="E6" s="366">
        <v>13.4</v>
      </c>
      <c r="F6" s="366">
        <v>6.88</v>
      </c>
      <c r="G6" s="366">
        <v>0.78</v>
      </c>
      <c r="H6" s="366">
        <v>1.96</v>
      </c>
      <c r="I6" s="366">
        <v>0.78</v>
      </c>
      <c r="J6" s="348">
        <v>26.1</v>
      </c>
    </row>
    <row r="7" spans="1:10" s="255" customFormat="1" x14ac:dyDescent="0.25"/>
    <row r="8" spans="1:10" s="255" customFormat="1" x14ac:dyDescent="0.25"/>
    <row r="9" spans="1:10" s="255" customFormat="1" x14ac:dyDescent="0.25"/>
    <row r="10" spans="1:10" s="255" customFormat="1" x14ac:dyDescent="0.25"/>
    <row r="11" spans="1:10" s="255" customFormat="1" x14ac:dyDescent="0.25"/>
    <row r="12" spans="1:10" s="255" customFormat="1" x14ac:dyDescent="0.25"/>
    <row r="13" spans="1:10" s="255" customFormat="1" x14ac:dyDescent="0.25"/>
    <row r="14" spans="1:10" s="255" customFormat="1" x14ac:dyDescent="0.25"/>
    <row r="15" spans="1:10" s="255" customFormat="1" x14ac:dyDescent="0.25"/>
  </sheetData>
  <mergeCells count="2">
    <mergeCell ref="B2:C2"/>
    <mergeCell ref="B1:J1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61"/>
  <sheetViews>
    <sheetView zoomScaleNormal="100" workbookViewId="0">
      <pane xSplit="1" ySplit="3" topLeftCell="B4" activePane="bottomRight" state="frozen"/>
      <selection activeCell="B12" sqref="B12"/>
      <selection pane="topRight" activeCell="B12" sqref="B12"/>
      <selection pane="bottomLeft" activeCell="B12" sqref="B12"/>
      <selection pane="bottomRight" activeCell="D13" sqref="D13"/>
    </sheetView>
  </sheetViews>
  <sheetFormatPr defaultColWidth="9.140625" defaultRowHeight="15" x14ac:dyDescent="0.25"/>
  <cols>
    <col min="1" max="1" width="22" style="256" customWidth="1"/>
    <col min="2" max="2" width="12" style="257" customWidth="1"/>
    <col min="3" max="3" width="19" style="258" customWidth="1"/>
    <col min="4" max="4" width="39.7109375" style="323" customWidth="1"/>
    <col min="5" max="5" width="10.85546875" style="323" customWidth="1"/>
    <col min="6" max="6" width="15.5703125" style="323" customWidth="1"/>
    <col min="7" max="7" width="17.5703125" style="219" customWidth="1"/>
    <col min="8" max="8" width="17.140625" style="219" customWidth="1"/>
    <col min="9" max="18" width="6.7109375" style="219" customWidth="1"/>
    <col min="19" max="19" width="14.85546875" style="219" customWidth="1"/>
    <col min="20" max="21" width="17.5703125" style="219" customWidth="1"/>
    <col min="22" max="22" width="16.5703125" style="219" customWidth="1"/>
    <col min="23" max="23" width="16.85546875" style="219" customWidth="1"/>
    <col min="24" max="16384" width="9.140625" style="219"/>
  </cols>
  <sheetData>
    <row r="1" spans="1:23" ht="16.5" thickBot="1" x14ac:dyDescent="0.3">
      <c r="A1" s="217" t="s">
        <v>2</v>
      </c>
      <c r="B1" s="392">
        <v>29</v>
      </c>
      <c r="C1" s="393"/>
      <c r="D1" s="393"/>
      <c r="E1" s="393"/>
      <c r="F1" s="393"/>
      <c r="G1" s="393"/>
      <c r="H1" s="405">
        <v>30</v>
      </c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7"/>
      <c r="T1" s="405">
        <v>31</v>
      </c>
      <c r="U1" s="406"/>
      <c r="V1" s="406"/>
      <c r="W1" s="407"/>
    </row>
    <row r="2" spans="1:23" ht="73.5" customHeight="1" thickBot="1" x14ac:dyDescent="0.3">
      <c r="A2" s="344" t="s">
        <v>4</v>
      </c>
      <c r="B2" s="392" t="s">
        <v>46</v>
      </c>
      <c r="C2" s="393"/>
      <c r="D2" s="393"/>
      <c r="E2" s="393"/>
      <c r="F2" s="393"/>
      <c r="G2" s="393"/>
      <c r="H2" s="79" t="s">
        <v>206</v>
      </c>
      <c r="I2" s="392" t="s">
        <v>348</v>
      </c>
      <c r="J2" s="393"/>
      <c r="K2" s="393"/>
      <c r="L2" s="393"/>
      <c r="M2" s="394"/>
      <c r="N2" s="392" t="s">
        <v>349</v>
      </c>
      <c r="O2" s="393"/>
      <c r="P2" s="393"/>
      <c r="Q2" s="393"/>
      <c r="R2" s="394"/>
      <c r="S2" s="79" t="s">
        <v>127</v>
      </c>
      <c r="T2" s="392" t="s">
        <v>128</v>
      </c>
      <c r="U2" s="393"/>
      <c r="V2" s="393"/>
      <c r="W2" s="394"/>
    </row>
    <row r="3" spans="1:23" s="231" customFormat="1" ht="89.25" customHeight="1" thickBot="1" x14ac:dyDescent="0.3">
      <c r="A3" s="222" t="s">
        <v>12</v>
      </c>
      <c r="B3" s="310" t="s">
        <v>236</v>
      </c>
      <c r="C3" s="311" t="s">
        <v>292</v>
      </c>
      <c r="D3" s="311" t="s">
        <v>343</v>
      </c>
      <c r="E3" s="311" t="s">
        <v>129</v>
      </c>
      <c r="F3" s="311" t="s">
        <v>344</v>
      </c>
      <c r="G3" s="345" t="s">
        <v>345</v>
      </c>
      <c r="H3" s="314" t="s">
        <v>205</v>
      </c>
      <c r="I3" s="226">
        <v>2013</v>
      </c>
      <c r="J3" s="380">
        <v>2014</v>
      </c>
      <c r="K3" s="380">
        <v>2015</v>
      </c>
      <c r="L3" s="380">
        <v>2016</v>
      </c>
      <c r="M3" s="305">
        <v>2017</v>
      </c>
      <c r="N3" s="226">
        <v>2013</v>
      </c>
      <c r="O3" s="380">
        <v>2014</v>
      </c>
      <c r="P3" s="380">
        <v>2015</v>
      </c>
      <c r="Q3" s="380">
        <v>2016</v>
      </c>
      <c r="R3" s="384">
        <v>2017</v>
      </c>
      <c r="S3" s="314">
        <v>2016</v>
      </c>
      <c r="T3" s="385" t="s">
        <v>228</v>
      </c>
      <c r="U3" s="380" t="s">
        <v>230</v>
      </c>
      <c r="V3" s="380" t="s">
        <v>229</v>
      </c>
      <c r="W3" s="381" t="s">
        <v>231</v>
      </c>
    </row>
    <row r="4" spans="1:23" ht="30" x14ac:dyDescent="0.25">
      <c r="A4" s="232" t="s">
        <v>8</v>
      </c>
      <c r="B4" s="83" t="s">
        <v>55</v>
      </c>
      <c r="C4" s="11">
        <v>2</v>
      </c>
      <c r="D4" s="11" t="s">
        <v>237</v>
      </c>
      <c r="E4" s="11">
        <v>50</v>
      </c>
      <c r="F4" s="11">
        <v>79</v>
      </c>
      <c r="G4" s="9"/>
      <c r="H4" s="206">
        <v>25.8</v>
      </c>
      <c r="I4" s="368" t="s">
        <v>55</v>
      </c>
      <c r="J4" s="363" t="s">
        <v>55</v>
      </c>
      <c r="K4" s="363" t="s">
        <v>55</v>
      </c>
      <c r="L4" s="363" t="s">
        <v>55</v>
      </c>
      <c r="M4" s="233" t="s">
        <v>55</v>
      </c>
      <c r="N4" s="368" t="s">
        <v>55</v>
      </c>
      <c r="O4" s="363" t="s">
        <v>55</v>
      </c>
      <c r="P4" s="363" t="s">
        <v>55</v>
      </c>
      <c r="Q4" s="363" t="s">
        <v>55</v>
      </c>
      <c r="R4" s="377" t="s">
        <v>55</v>
      </c>
      <c r="S4" s="382">
        <v>5.3</v>
      </c>
      <c r="T4" s="378">
        <v>11</v>
      </c>
      <c r="U4" s="11" t="s">
        <v>55</v>
      </c>
      <c r="V4" s="341">
        <v>11.1</v>
      </c>
      <c r="W4" s="346" t="s">
        <v>55</v>
      </c>
    </row>
    <row r="5" spans="1:23" x14ac:dyDescent="0.25">
      <c r="A5" s="234" t="s">
        <v>9</v>
      </c>
      <c r="B5" s="65" t="s">
        <v>55</v>
      </c>
      <c r="C5" s="23" t="s">
        <v>55</v>
      </c>
      <c r="D5" s="23">
        <v>12</v>
      </c>
      <c r="E5" s="1" t="s">
        <v>55</v>
      </c>
      <c r="F5" s="23"/>
      <c r="G5" s="151"/>
      <c r="H5" s="240">
        <v>27.6</v>
      </c>
      <c r="I5" s="275" t="s">
        <v>55</v>
      </c>
      <c r="J5" s="276" t="s">
        <v>55</v>
      </c>
      <c r="K5" s="276" t="s">
        <v>55</v>
      </c>
      <c r="L5" s="276" t="s">
        <v>55</v>
      </c>
      <c r="M5" s="358" t="s">
        <v>55</v>
      </c>
      <c r="N5" s="275" t="s">
        <v>55</v>
      </c>
      <c r="O5" s="276" t="s">
        <v>55</v>
      </c>
      <c r="P5" s="276" t="s">
        <v>55</v>
      </c>
      <c r="Q5" s="276" t="s">
        <v>55</v>
      </c>
      <c r="R5" s="355" t="s">
        <v>55</v>
      </c>
      <c r="S5" s="240">
        <v>6.9</v>
      </c>
      <c r="T5" s="374">
        <v>12.4</v>
      </c>
      <c r="U5" s="23" t="s">
        <v>55</v>
      </c>
      <c r="V5" s="342">
        <v>12.1</v>
      </c>
      <c r="W5" s="347" t="s">
        <v>55</v>
      </c>
    </row>
    <row r="6" spans="1:23" ht="30.75" thickBot="1" x14ac:dyDescent="0.3">
      <c r="A6" s="244" t="s">
        <v>10</v>
      </c>
      <c r="B6" s="132">
        <v>67.599999999999994</v>
      </c>
      <c r="C6" s="47">
        <v>2</v>
      </c>
      <c r="D6" s="47" t="s">
        <v>238</v>
      </c>
      <c r="E6" s="47">
        <v>41.3</v>
      </c>
      <c r="F6" s="47">
        <v>76</v>
      </c>
      <c r="G6" s="152">
        <v>44</v>
      </c>
      <c r="H6" s="248">
        <v>26.9</v>
      </c>
      <c r="I6" s="359">
        <v>461</v>
      </c>
      <c r="J6" s="372">
        <v>560</v>
      </c>
      <c r="K6" s="372">
        <v>499</v>
      </c>
      <c r="L6" s="372">
        <v>539</v>
      </c>
      <c r="M6" s="357">
        <v>503</v>
      </c>
      <c r="N6" s="359">
        <v>648</v>
      </c>
      <c r="O6" s="372">
        <v>832</v>
      </c>
      <c r="P6" s="372">
        <v>721</v>
      </c>
      <c r="Q6" s="372">
        <v>768</v>
      </c>
      <c r="R6" s="354">
        <v>719</v>
      </c>
      <c r="S6" s="248">
        <v>5.7</v>
      </c>
      <c r="T6" s="379">
        <v>11.3</v>
      </c>
      <c r="U6" s="94">
        <v>11572</v>
      </c>
      <c r="V6" s="343">
        <v>12.2</v>
      </c>
      <c r="W6" s="348">
        <v>12550</v>
      </c>
    </row>
    <row r="7" spans="1:23" customFormat="1" x14ac:dyDescent="0.25">
      <c r="I7" s="361"/>
      <c r="J7" s="361"/>
      <c r="K7" s="361"/>
      <c r="L7" s="361"/>
      <c r="M7" s="361"/>
      <c r="N7" s="361"/>
      <c r="O7" s="361"/>
      <c r="P7" s="361"/>
      <c r="Q7" s="361"/>
      <c r="R7" s="361"/>
    </row>
    <row r="8" spans="1:23" customFormat="1" x14ac:dyDescent="0.25"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3" customFormat="1" x14ac:dyDescent="0.25">
      <c r="I9" s="361"/>
      <c r="J9" s="361"/>
      <c r="K9" s="361"/>
      <c r="L9" s="361"/>
      <c r="M9" s="361"/>
      <c r="N9" s="361"/>
      <c r="O9" s="361"/>
      <c r="P9" s="361"/>
      <c r="Q9" s="361"/>
      <c r="R9" s="361"/>
    </row>
    <row r="10" spans="1:23" customFormat="1" x14ac:dyDescent="0.25">
      <c r="I10" s="361"/>
      <c r="J10" s="361"/>
      <c r="K10" s="361"/>
      <c r="L10" s="361"/>
      <c r="M10" s="361"/>
      <c r="N10" s="361"/>
      <c r="O10" s="361"/>
      <c r="P10" s="361"/>
      <c r="Q10" s="361"/>
      <c r="R10" s="361"/>
    </row>
    <row r="11" spans="1:23" customFormat="1" x14ac:dyDescent="0.25">
      <c r="I11" s="361"/>
      <c r="J11" s="361"/>
      <c r="K11" s="361"/>
      <c r="L11" s="361"/>
      <c r="M11" s="361"/>
      <c r="N11" s="361"/>
      <c r="O11" s="361"/>
      <c r="P11" s="361"/>
      <c r="Q11" s="361"/>
      <c r="R11" s="361"/>
    </row>
    <row r="12" spans="1:23" customFormat="1" x14ac:dyDescent="0.25">
      <c r="I12" s="361"/>
      <c r="J12" s="361"/>
      <c r="K12" s="361"/>
      <c r="L12" s="361"/>
      <c r="M12" s="361"/>
      <c r="N12" s="361"/>
      <c r="O12" s="361"/>
      <c r="P12" s="361"/>
      <c r="Q12" s="361"/>
      <c r="R12" s="361"/>
    </row>
    <row r="13" spans="1:23" customFormat="1" x14ac:dyDescent="0.25">
      <c r="I13" s="361"/>
      <c r="J13" s="361"/>
      <c r="K13" s="361"/>
      <c r="L13" s="361"/>
      <c r="M13" s="361"/>
      <c r="N13" s="361"/>
      <c r="O13" s="361"/>
      <c r="P13" s="361"/>
      <c r="Q13" s="361"/>
      <c r="R13" s="361"/>
    </row>
    <row r="14" spans="1:23" customFormat="1" x14ac:dyDescent="0.25">
      <c r="I14" s="361"/>
      <c r="J14" s="361"/>
      <c r="K14" s="361"/>
      <c r="L14" s="361"/>
      <c r="M14" s="361"/>
      <c r="N14" s="361"/>
      <c r="O14" s="361"/>
      <c r="P14" s="361"/>
      <c r="Q14" s="361"/>
      <c r="R14" s="361"/>
    </row>
    <row r="15" spans="1:23" customFormat="1" x14ac:dyDescent="0.25">
      <c r="I15" s="361"/>
      <c r="J15" s="361"/>
      <c r="K15" s="361"/>
      <c r="L15" s="361"/>
      <c r="M15" s="361"/>
      <c r="N15" s="361"/>
      <c r="O15" s="361"/>
      <c r="P15" s="361"/>
      <c r="Q15" s="361"/>
      <c r="R15" s="361"/>
    </row>
    <row r="16" spans="1:23" customFormat="1" x14ac:dyDescent="0.25">
      <c r="I16" s="361"/>
      <c r="J16" s="361"/>
      <c r="K16" s="361"/>
      <c r="L16" s="361"/>
      <c r="M16" s="361"/>
      <c r="N16" s="361"/>
      <c r="O16" s="361"/>
      <c r="P16" s="361"/>
      <c r="Q16" s="361"/>
      <c r="R16" s="361"/>
    </row>
    <row r="17" spans="9:18" customFormat="1" x14ac:dyDescent="0.25">
      <c r="I17" s="361"/>
      <c r="J17" s="361"/>
      <c r="K17" s="361"/>
      <c r="L17" s="361"/>
      <c r="M17" s="361"/>
      <c r="N17" s="361"/>
      <c r="O17" s="361"/>
      <c r="P17" s="361"/>
      <c r="Q17" s="361"/>
      <c r="R17" s="361"/>
    </row>
    <row r="18" spans="9:18" customFormat="1" x14ac:dyDescent="0.25">
      <c r="I18" s="361"/>
      <c r="J18" s="361"/>
      <c r="K18" s="361"/>
      <c r="L18" s="361"/>
      <c r="M18" s="361"/>
      <c r="N18" s="361"/>
      <c r="O18" s="361"/>
      <c r="P18" s="361"/>
      <c r="Q18" s="361"/>
      <c r="R18" s="361"/>
    </row>
    <row r="19" spans="9:18" customFormat="1" x14ac:dyDescent="0.25">
      <c r="I19" s="361"/>
      <c r="J19" s="361"/>
      <c r="K19" s="361"/>
      <c r="L19" s="361"/>
      <c r="M19" s="361"/>
      <c r="N19" s="361"/>
      <c r="O19" s="361"/>
      <c r="P19" s="361"/>
      <c r="Q19" s="361"/>
      <c r="R19" s="361"/>
    </row>
    <row r="20" spans="9:18" customFormat="1" x14ac:dyDescent="0.25">
      <c r="I20" s="361"/>
      <c r="J20" s="361"/>
      <c r="K20" s="361"/>
      <c r="L20" s="361"/>
      <c r="M20" s="361"/>
      <c r="N20" s="361"/>
      <c r="O20" s="361"/>
      <c r="P20" s="361"/>
      <c r="Q20" s="361"/>
      <c r="R20" s="361"/>
    </row>
    <row r="21" spans="9:18" customFormat="1" x14ac:dyDescent="0.25">
      <c r="I21" s="361"/>
      <c r="J21" s="361"/>
      <c r="K21" s="361"/>
      <c r="L21" s="361"/>
      <c r="M21" s="361"/>
      <c r="N21" s="361"/>
      <c r="O21" s="361"/>
      <c r="P21" s="361"/>
      <c r="Q21" s="361"/>
      <c r="R21" s="361"/>
    </row>
    <row r="22" spans="9:18" customFormat="1" x14ac:dyDescent="0.25">
      <c r="I22" s="361"/>
      <c r="J22" s="361"/>
      <c r="K22" s="361"/>
      <c r="L22" s="361"/>
      <c r="M22" s="361"/>
      <c r="N22" s="361"/>
      <c r="O22" s="361"/>
      <c r="P22" s="361"/>
      <c r="Q22" s="361"/>
      <c r="R22" s="361"/>
    </row>
    <row r="23" spans="9:18" customFormat="1" x14ac:dyDescent="0.25">
      <c r="I23" s="361"/>
      <c r="J23" s="361"/>
      <c r="K23" s="361"/>
      <c r="L23" s="361"/>
      <c r="M23" s="361"/>
      <c r="N23" s="361"/>
      <c r="O23" s="361"/>
      <c r="P23" s="361"/>
      <c r="Q23" s="361"/>
      <c r="R23" s="361"/>
    </row>
    <row r="24" spans="9:18" customFormat="1" x14ac:dyDescent="0.25">
      <c r="I24" s="361"/>
      <c r="J24" s="361"/>
      <c r="K24" s="361"/>
      <c r="L24" s="361"/>
      <c r="M24" s="361"/>
      <c r="N24" s="361"/>
      <c r="O24" s="361"/>
      <c r="P24" s="361"/>
      <c r="Q24" s="361"/>
      <c r="R24" s="361"/>
    </row>
    <row r="25" spans="9:18" customFormat="1" x14ac:dyDescent="0.25">
      <c r="I25" s="361"/>
      <c r="J25" s="361"/>
      <c r="K25" s="361"/>
      <c r="L25" s="361"/>
      <c r="M25" s="361"/>
      <c r="N25" s="361"/>
      <c r="O25" s="361"/>
      <c r="P25" s="361"/>
      <c r="Q25" s="361"/>
      <c r="R25" s="361"/>
    </row>
    <row r="26" spans="9:18" customFormat="1" x14ac:dyDescent="0.25">
      <c r="I26" s="361"/>
      <c r="J26" s="361"/>
      <c r="K26" s="361"/>
      <c r="L26" s="361"/>
      <c r="M26" s="361"/>
      <c r="N26" s="361"/>
      <c r="O26" s="361"/>
      <c r="P26" s="361"/>
      <c r="Q26" s="361"/>
      <c r="R26" s="361"/>
    </row>
    <row r="27" spans="9:18" customFormat="1" x14ac:dyDescent="0.25">
      <c r="I27" s="361"/>
      <c r="J27" s="361"/>
      <c r="K27" s="361"/>
      <c r="L27" s="361"/>
      <c r="M27" s="361"/>
      <c r="N27" s="361"/>
      <c r="O27" s="361"/>
      <c r="P27" s="361"/>
      <c r="Q27" s="361"/>
      <c r="R27" s="361"/>
    </row>
    <row r="28" spans="9:18" customFormat="1" x14ac:dyDescent="0.25">
      <c r="I28" s="361"/>
      <c r="J28" s="361"/>
      <c r="K28" s="361"/>
      <c r="L28" s="361"/>
      <c r="M28" s="361"/>
      <c r="N28" s="361"/>
      <c r="O28" s="361"/>
      <c r="P28" s="361"/>
      <c r="Q28" s="361"/>
      <c r="R28" s="361"/>
    </row>
    <row r="29" spans="9:18" customFormat="1" x14ac:dyDescent="0.25">
      <c r="I29" s="361"/>
      <c r="J29" s="361"/>
      <c r="K29" s="361"/>
      <c r="L29" s="361"/>
      <c r="M29" s="361"/>
      <c r="N29" s="361"/>
      <c r="O29" s="361"/>
      <c r="P29" s="361"/>
      <c r="Q29" s="361"/>
      <c r="R29" s="361"/>
    </row>
    <row r="30" spans="9:18" customFormat="1" x14ac:dyDescent="0.25">
      <c r="I30" s="361"/>
      <c r="J30" s="361"/>
      <c r="K30" s="361"/>
      <c r="L30" s="361"/>
      <c r="M30" s="361"/>
      <c r="N30" s="361"/>
      <c r="O30" s="361"/>
      <c r="P30" s="361"/>
      <c r="Q30" s="361"/>
      <c r="R30" s="361"/>
    </row>
    <row r="31" spans="9:18" customFormat="1" x14ac:dyDescent="0.25">
      <c r="I31" s="361"/>
      <c r="J31" s="361"/>
      <c r="K31" s="361"/>
      <c r="L31" s="361"/>
      <c r="M31" s="361"/>
      <c r="N31" s="361"/>
      <c r="O31" s="361"/>
      <c r="P31" s="361"/>
      <c r="Q31" s="361"/>
      <c r="R31" s="361"/>
    </row>
    <row r="32" spans="9:18" customFormat="1" x14ac:dyDescent="0.25">
      <c r="I32" s="361"/>
      <c r="J32" s="361"/>
      <c r="K32" s="361"/>
      <c r="L32" s="361"/>
      <c r="M32" s="361"/>
      <c r="N32" s="361"/>
      <c r="O32" s="361"/>
      <c r="P32" s="361"/>
      <c r="Q32" s="361"/>
      <c r="R32" s="361"/>
    </row>
    <row r="33" spans="9:27" customFormat="1" x14ac:dyDescent="0.25">
      <c r="I33" s="361"/>
      <c r="J33" s="361"/>
      <c r="K33" s="361"/>
      <c r="L33" s="361"/>
      <c r="M33" s="361"/>
      <c r="N33" s="361"/>
      <c r="O33" s="361"/>
      <c r="P33" s="361"/>
      <c r="Q33" s="361"/>
      <c r="R33" s="361"/>
    </row>
    <row r="34" spans="9:27" customFormat="1" x14ac:dyDescent="0.25">
      <c r="I34" s="361"/>
      <c r="J34" s="361"/>
      <c r="K34" s="361"/>
      <c r="L34" s="361"/>
      <c r="M34" s="361"/>
      <c r="N34" s="361"/>
      <c r="O34" s="361"/>
      <c r="P34" s="361"/>
      <c r="Q34" s="361"/>
      <c r="R34" s="361"/>
    </row>
    <row r="35" spans="9:27" x14ac:dyDescent="0.25">
      <c r="S35" s="301"/>
      <c r="T35" s="301"/>
      <c r="U35" s="301"/>
      <c r="V35" s="301"/>
      <c r="W35" s="301"/>
      <c r="X35" s="301"/>
      <c r="Y35" s="301"/>
      <c r="Z35" s="301"/>
      <c r="AA35" s="301"/>
    </row>
    <row r="36" spans="9:27" x14ac:dyDescent="0.25">
      <c r="S36" s="301"/>
      <c r="T36" s="301"/>
      <c r="U36" s="301"/>
      <c r="V36" s="301"/>
      <c r="W36" s="301"/>
      <c r="X36" s="301"/>
      <c r="Y36" s="301"/>
      <c r="Z36" s="301"/>
      <c r="AA36" s="301"/>
    </row>
    <row r="37" spans="9:27" x14ac:dyDescent="0.25">
      <c r="S37" s="301"/>
      <c r="T37" s="301"/>
      <c r="U37" s="301"/>
      <c r="V37" s="301"/>
      <c r="W37" s="301"/>
      <c r="X37" s="301"/>
      <c r="Y37" s="301"/>
      <c r="Z37" s="301"/>
      <c r="AA37" s="301"/>
    </row>
    <row r="38" spans="9:27" x14ac:dyDescent="0.25">
      <c r="S38" s="301"/>
      <c r="T38" s="301"/>
      <c r="U38" s="301"/>
      <c r="V38" s="301"/>
      <c r="W38" s="301"/>
      <c r="X38" s="301"/>
      <c r="Y38" s="301"/>
      <c r="Z38" s="301"/>
      <c r="AA38" s="301"/>
    </row>
    <row r="39" spans="9:27" x14ac:dyDescent="0.25">
      <c r="S39" s="301"/>
      <c r="T39" s="301"/>
      <c r="U39" s="301"/>
      <c r="V39" s="301"/>
      <c r="W39" s="301"/>
      <c r="X39" s="301"/>
      <c r="Y39" s="301"/>
      <c r="Z39" s="301"/>
      <c r="AA39" s="301"/>
    </row>
    <row r="40" spans="9:27" x14ac:dyDescent="0.25">
      <c r="S40" s="301"/>
      <c r="T40" s="301"/>
      <c r="U40" s="301"/>
      <c r="V40" s="301"/>
      <c r="W40" s="301"/>
      <c r="X40" s="301"/>
      <c r="Y40" s="301"/>
      <c r="Z40" s="301"/>
      <c r="AA40" s="301"/>
    </row>
    <row r="41" spans="9:27" x14ac:dyDescent="0.25">
      <c r="S41" s="301"/>
      <c r="T41" s="301"/>
      <c r="U41" s="301"/>
      <c r="V41" s="301"/>
      <c r="W41" s="301"/>
      <c r="X41" s="301"/>
      <c r="Y41" s="301"/>
      <c r="Z41" s="301"/>
      <c r="AA41" s="301"/>
    </row>
    <row r="42" spans="9:27" x14ac:dyDescent="0.25">
      <c r="S42" s="301"/>
      <c r="T42" s="301"/>
      <c r="U42" s="301"/>
      <c r="V42" s="301"/>
      <c r="W42" s="301"/>
      <c r="X42" s="301"/>
      <c r="Y42" s="301"/>
      <c r="Z42" s="301"/>
      <c r="AA42" s="301"/>
    </row>
    <row r="43" spans="9:27" x14ac:dyDescent="0.25">
      <c r="S43" s="301"/>
      <c r="T43" s="301"/>
      <c r="U43" s="301"/>
      <c r="V43" s="301"/>
      <c r="W43" s="301"/>
      <c r="X43" s="301"/>
      <c r="Y43" s="301"/>
      <c r="Z43" s="301"/>
      <c r="AA43" s="301"/>
    </row>
    <row r="44" spans="9:27" x14ac:dyDescent="0.25">
      <c r="S44" s="301"/>
      <c r="T44" s="301"/>
      <c r="U44" s="301"/>
      <c r="V44" s="301"/>
      <c r="W44" s="301"/>
      <c r="X44" s="301"/>
      <c r="Y44" s="301"/>
      <c r="Z44" s="301"/>
      <c r="AA44" s="301"/>
    </row>
    <row r="45" spans="9:27" x14ac:dyDescent="0.25">
      <c r="S45" s="301"/>
      <c r="T45" s="301"/>
      <c r="U45" s="301"/>
      <c r="V45" s="301"/>
      <c r="W45" s="301"/>
      <c r="X45" s="301"/>
      <c r="Y45" s="301"/>
      <c r="Z45" s="301"/>
      <c r="AA45" s="301"/>
    </row>
    <row r="46" spans="9:27" x14ac:dyDescent="0.25">
      <c r="S46" s="301"/>
      <c r="T46" s="301"/>
      <c r="U46" s="301"/>
      <c r="V46" s="301"/>
      <c r="W46" s="301"/>
      <c r="X46" s="301"/>
      <c r="Y46" s="301"/>
      <c r="Z46" s="301"/>
      <c r="AA46" s="301"/>
    </row>
    <row r="47" spans="9:27" x14ac:dyDescent="0.25">
      <c r="S47" s="301"/>
      <c r="T47" s="301"/>
      <c r="U47" s="301"/>
      <c r="V47" s="301"/>
      <c r="W47" s="301"/>
      <c r="X47" s="301"/>
      <c r="Y47" s="301"/>
      <c r="Z47" s="301"/>
      <c r="AA47" s="301"/>
    </row>
    <row r="48" spans="9:27" x14ac:dyDescent="0.25">
      <c r="S48" s="301"/>
      <c r="T48" s="301"/>
      <c r="U48" s="301"/>
      <c r="V48" s="301"/>
      <c r="W48" s="301"/>
      <c r="X48" s="301"/>
      <c r="Y48" s="301"/>
      <c r="Z48" s="301"/>
      <c r="AA48" s="301"/>
    </row>
    <row r="49" spans="19:27" x14ac:dyDescent="0.25">
      <c r="S49" s="301"/>
      <c r="T49" s="301"/>
      <c r="U49" s="301"/>
      <c r="V49" s="301"/>
      <c r="W49" s="301"/>
      <c r="X49" s="301"/>
      <c r="Y49" s="301"/>
      <c r="Z49" s="301"/>
      <c r="AA49" s="301"/>
    </row>
    <row r="50" spans="19:27" x14ac:dyDescent="0.25">
      <c r="S50" s="301"/>
      <c r="T50" s="301"/>
      <c r="U50" s="301"/>
      <c r="V50" s="301"/>
      <c r="W50" s="301"/>
      <c r="X50" s="301"/>
      <c r="Y50" s="301"/>
      <c r="Z50" s="301"/>
      <c r="AA50" s="301"/>
    </row>
    <row r="51" spans="19:27" x14ac:dyDescent="0.25">
      <c r="S51" s="301"/>
      <c r="T51" s="301"/>
      <c r="U51" s="301"/>
      <c r="V51" s="301"/>
      <c r="W51" s="301"/>
      <c r="X51" s="301"/>
      <c r="Y51" s="301"/>
      <c r="Z51" s="301"/>
      <c r="AA51" s="301"/>
    </row>
    <row r="52" spans="19:27" x14ac:dyDescent="0.25">
      <c r="S52" s="301"/>
      <c r="T52" s="301"/>
      <c r="U52" s="301"/>
      <c r="V52" s="301"/>
      <c r="W52" s="301"/>
      <c r="X52" s="301"/>
      <c r="Y52" s="301"/>
      <c r="Z52" s="301"/>
      <c r="AA52" s="301"/>
    </row>
    <row r="53" spans="19:27" x14ac:dyDescent="0.25">
      <c r="S53" s="301"/>
      <c r="T53" s="301"/>
      <c r="U53" s="301"/>
      <c r="V53" s="301"/>
      <c r="W53" s="301"/>
      <c r="X53" s="301"/>
      <c r="Y53" s="301"/>
      <c r="Z53" s="301"/>
      <c r="AA53" s="301"/>
    </row>
    <row r="54" spans="19:27" x14ac:dyDescent="0.25">
      <c r="S54" s="301"/>
      <c r="T54" s="301"/>
      <c r="U54" s="301"/>
      <c r="V54" s="301"/>
      <c r="W54" s="301"/>
      <c r="X54" s="301"/>
      <c r="Y54" s="301"/>
      <c r="Z54" s="301"/>
      <c r="AA54" s="301"/>
    </row>
    <row r="55" spans="19:27" x14ac:dyDescent="0.25">
      <c r="S55" s="301"/>
      <c r="T55" s="301"/>
      <c r="U55" s="301"/>
      <c r="V55" s="301"/>
      <c r="W55" s="301"/>
      <c r="X55" s="301"/>
      <c r="Y55" s="301"/>
      <c r="Z55" s="301"/>
      <c r="AA55" s="301"/>
    </row>
    <row r="56" spans="19:27" x14ac:dyDescent="0.25">
      <c r="S56" s="301"/>
      <c r="T56" s="301"/>
      <c r="U56" s="301"/>
      <c r="V56" s="301"/>
      <c r="W56" s="301"/>
      <c r="X56" s="301"/>
      <c r="Y56" s="301"/>
      <c r="Z56" s="301"/>
      <c r="AA56" s="301"/>
    </row>
    <row r="57" spans="19:27" x14ac:dyDescent="0.25">
      <c r="S57" s="301"/>
      <c r="T57" s="301"/>
      <c r="U57" s="301"/>
      <c r="V57" s="301"/>
      <c r="W57" s="301"/>
      <c r="X57" s="301"/>
      <c r="Y57" s="301"/>
      <c r="Z57" s="301"/>
      <c r="AA57" s="301"/>
    </row>
    <row r="58" spans="19:27" x14ac:dyDescent="0.25">
      <c r="S58" s="301"/>
      <c r="T58" s="301"/>
      <c r="U58" s="301"/>
      <c r="V58" s="301"/>
      <c r="W58" s="301"/>
      <c r="X58" s="301"/>
      <c r="Y58" s="301"/>
      <c r="Z58" s="301"/>
      <c r="AA58" s="301"/>
    </row>
    <row r="59" spans="19:27" x14ac:dyDescent="0.25">
      <c r="S59" s="301"/>
      <c r="T59" s="301"/>
      <c r="U59" s="301"/>
      <c r="V59" s="301"/>
      <c r="W59" s="301"/>
      <c r="X59" s="301"/>
      <c r="Y59" s="301"/>
      <c r="Z59" s="301"/>
      <c r="AA59" s="301"/>
    </row>
    <row r="60" spans="19:27" x14ac:dyDescent="0.25">
      <c r="S60" s="301"/>
      <c r="T60" s="301"/>
      <c r="U60" s="301"/>
      <c r="V60" s="301"/>
      <c r="W60" s="301"/>
      <c r="X60" s="301"/>
      <c r="Y60" s="301"/>
      <c r="Z60" s="301"/>
      <c r="AA60" s="301"/>
    </row>
    <row r="61" spans="19:27" x14ac:dyDescent="0.25">
      <c r="S61" s="301"/>
      <c r="T61" s="301"/>
      <c r="U61" s="301"/>
      <c r="V61" s="301"/>
      <c r="W61" s="301"/>
      <c r="X61" s="301"/>
      <c r="Y61" s="301"/>
      <c r="Z61" s="301"/>
      <c r="AA61" s="301"/>
    </row>
  </sheetData>
  <mergeCells count="7">
    <mergeCell ref="B2:G2"/>
    <mergeCell ref="B1:G1"/>
    <mergeCell ref="T2:W2"/>
    <mergeCell ref="I2:M2"/>
    <mergeCell ref="N2:R2"/>
    <mergeCell ref="H1:S1"/>
    <mergeCell ref="T1:W1"/>
  </mergeCells>
  <pageMargins left="0.70866141732283472" right="0.70866141732283472" top="0.74803149606299213" bottom="0.74803149606299213" header="0.31496062992125984" footer="0.31496062992125984"/>
  <pageSetup paperSize="8" fitToWidth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CED69AF-E0FB-4668-B518-74FB17CCC47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Demographics</vt:lpstr>
      <vt:lpstr>Learning</vt:lpstr>
      <vt:lpstr>Health and Wellbeing</vt:lpstr>
      <vt:lpstr>Caring for Children</vt:lpstr>
      <vt:lpstr>Caring for Adults</vt:lpstr>
      <vt:lpstr>Employment</vt:lpstr>
      <vt:lpstr>Households</vt:lpstr>
      <vt:lpstr>Crime</vt:lpstr>
      <vt:lpstr>Other</vt:lpstr>
    </vt:vector>
  </TitlesOfParts>
  <Company>Barnsley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 , Elizabeth</dc:creator>
  <cp:lastModifiedBy>Jones , Andrew</cp:lastModifiedBy>
  <cp:lastPrinted>2018-09-11T11:26:37Z</cp:lastPrinted>
  <dcterms:created xsi:type="dcterms:W3CDTF">2017-10-16T10:21:28Z</dcterms:created>
  <dcterms:modified xsi:type="dcterms:W3CDTF">2019-07-24T14:39:07Z</dcterms:modified>
</cp:coreProperties>
</file>