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255" yWindow="-45" windowWidth="18510" windowHeight="8070" tabRatio="748"/>
  </bookViews>
  <sheets>
    <sheet name="Demographics" sheetId="10" r:id="rId1"/>
    <sheet name="Learning" sheetId="9" r:id="rId2"/>
    <sheet name="Health and Wellbeing" sheetId="8" r:id="rId3"/>
    <sheet name="Households" sheetId="5" r:id="rId4"/>
    <sheet name="Crime" sheetId="7" r:id="rId5"/>
    <sheet name="Other" sheetId="6" r:id="rId6"/>
  </sheets>
  <calcPr calcId="145621"/>
</workbook>
</file>

<file path=xl/calcChain.xml><?xml version="1.0" encoding="utf-8"?>
<calcChain xmlns="http://schemas.openxmlformats.org/spreadsheetml/2006/main">
  <c r="D17" i="10" l="1"/>
  <c r="D18" i="10"/>
  <c r="D19" i="10"/>
  <c r="D20" i="10"/>
  <c r="D21" i="10"/>
  <c r="D22" i="10"/>
  <c r="D23" i="10"/>
  <c r="D24" i="10"/>
  <c r="D25" i="10"/>
  <c r="D26" i="10"/>
  <c r="D27" i="10"/>
  <c r="D28" i="10"/>
  <c r="D29" i="10"/>
  <c r="D30" i="10"/>
  <c r="D31" i="10"/>
  <c r="D32" i="10"/>
  <c r="D33" i="10"/>
  <c r="D34" i="10"/>
  <c r="D35" i="10"/>
  <c r="D36" i="10"/>
  <c r="D16" i="10"/>
  <c r="D10" i="10"/>
  <c r="D11" i="10"/>
  <c r="D12" i="10"/>
  <c r="D13" i="10"/>
  <c r="D14" i="10"/>
  <c r="D9" i="10"/>
  <c r="H17" i="10" l="1"/>
  <c r="H18" i="10"/>
  <c r="H19" i="10"/>
  <c r="H20" i="10"/>
  <c r="H21" i="10"/>
  <c r="H22" i="10"/>
  <c r="H23" i="10"/>
  <c r="H24" i="10"/>
  <c r="H25" i="10"/>
  <c r="H26" i="10"/>
  <c r="H27" i="10"/>
  <c r="H28" i="10"/>
  <c r="H29" i="10"/>
  <c r="H30" i="10"/>
  <c r="H31" i="10"/>
  <c r="H32" i="10"/>
  <c r="H33" i="10"/>
  <c r="H34" i="10"/>
  <c r="H35" i="10"/>
  <c r="H36" i="10"/>
  <c r="H16" i="10"/>
  <c r="F17" i="10"/>
  <c r="F18" i="10"/>
  <c r="F19" i="10"/>
  <c r="F20" i="10"/>
  <c r="F21" i="10"/>
  <c r="F22" i="10"/>
  <c r="F23" i="10"/>
  <c r="F24" i="10"/>
  <c r="F25" i="10"/>
  <c r="F26" i="10"/>
  <c r="F27" i="10"/>
  <c r="F28" i="10"/>
  <c r="F29" i="10"/>
  <c r="F30" i="10"/>
  <c r="F31" i="10"/>
  <c r="F32" i="10"/>
  <c r="F33" i="10"/>
  <c r="F34" i="10"/>
  <c r="F35" i="10"/>
  <c r="F36" i="10"/>
  <c r="F16" i="10"/>
  <c r="H10" i="10"/>
  <c r="H11" i="10"/>
  <c r="H12" i="10"/>
  <c r="H13" i="10"/>
  <c r="H14" i="10"/>
  <c r="H9" i="10"/>
  <c r="F10" i="10"/>
  <c r="F11" i="10"/>
  <c r="F12" i="10"/>
  <c r="F13" i="10"/>
  <c r="F14" i="10"/>
  <c r="F9" i="10"/>
  <c r="J17" i="10"/>
  <c r="J18" i="10"/>
  <c r="J19" i="10"/>
  <c r="J20" i="10"/>
  <c r="J21" i="10"/>
  <c r="J22" i="10"/>
  <c r="J23" i="10"/>
  <c r="J24" i="10"/>
  <c r="J25" i="10"/>
  <c r="J26" i="10"/>
  <c r="J27" i="10"/>
  <c r="J28" i="10"/>
  <c r="J29" i="10"/>
  <c r="J30" i="10"/>
  <c r="J31" i="10"/>
  <c r="J32" i="10"/>
  <c r="J33" i="10"/>
  <c r="J34" i="10"/>
  <c r="J35" i="10"/>
  <c r="J36" i="10"/>
  <c r="J16" i="10"/>
  <c r="J10" i="10"/>
  <c r="J11" i="10"/>
  <c r="J12" i="10"/>
  <c r="J13" i="10"/>
  <c r="J14" i="10"/>
  <c r="J9" i="10"/>
  <c r="L17" i="10"/>
  <c r="L18" i="10"/>
  <c r="L19" i="10"/>
  <c r="L20" i="10"/>
  <c r="L21" i="10"/>
  <c r="L22" i="10"/>
  <c r="L23" i="10"/>
  <c r="L24" i="10"/>
  <c r="L25" i="10"/>
  <c r="L26" i="10"/>
  <c r="L27" i="10"/>
  <c r="L28" i="10"/>
  <c r="L29" i="10"/>
  <c r="L30" i="10"/>
  <c r="L31" i="10"/>
  <c r="L32" i="10"/>
  <c r="L33" i="10"/>
  <c r="L34" i="10"/>
  <c r="L35" i="10"/>
  <c r="L36" i="10"/>
  <c r="L16" i="10"/>
  <c r="L10" i="10"/>
  <c r="L11" i="10"/>
  <c r="L12" i="10"/>
  <c r="L13" i="10"/>
  <c r="L14" i="10"/>
  <c r="L9" i="10"/>
  <c r="N17" i="10"/>
  <c r="N18" i="10"/>
  <c r="N19" i="10"/>
  <c r="N20" i="10"/>
  <c r="N21" i="10"/>
  <c r="N22" i="10"/>
  <c r="N23" i="10"/>
  <c r="N24" i="10"/>
  <c r="N25" i="10"/>
  <c r="N26" i="10"/>
  <c r="N27" i="10"/>
  <c r="N28" i="10"/>
  <c r="N29" i="10"/>
  <c r="N30" i="10"/>
  <c r="N31" i="10"/>
  <c r="N32" i="10"/>
  <c r="N33" i="10"/>
  <c r="N34" i="10"/>
  <c r="N35" i="10"/>
  <c r="N36" i="10"/>
  <c r="N16" i="10"/>
  <c r="N10" i="10"/>
  <c r="N11" i="10"/>
  <c r="N12" i="10"/>
  <c r="N13" i="10"/>
  <c r="N14" i="10"/>
  <c r="N9" i="10"/>
  <c r="N6" i="10"/>
  <c r="N7" i="10"/>
  <c r="N5" i="10"/>
  <c r="L6" i="10"/>
  <c r="L7" i="10"/>
  <c r="L5" i="10"/>
  <c r="J6" i="10"/>
  <c r="J7" i="10"/>
  <c r="J5" i="10"/>
  <c r="H6" i="10"/>
  <c r="H7" i="10"/>
  <c r="H5" i="10"/>
  <c r="F5" i="10"/>
  <c r="F6" i="10"/>
  <c r="F7" i="10"/>
  <c r="D6" i="10"/>
  <c r="D7" i="10"/>
  <c r="D5" i="10"/>
  <c r="AL36" i="10" l="1"/>
  <c r="AM36" i="10" s="1"/>
  <c r="AG36" i="10"/>
  <c r="AH36" i="10" s="1"/>
  <c r="AF36" i="10"/>
  <c r="Q36" i="10"/>
  <c r="AL35" i="10"/>
  <c r="AM35" i="10" s="1"/>
  <c r="AG35" i="10"/>
  <c r="AH35" i="10" s="1"/>
  <c r="AF35" i="10"/>
  <c r="Q35" i="10"/>
  <c r="AL34" i="10"/>
  <c r="AM34" i="10" s="1"/>
  <c r="AG34" i="10"/>
  <c r="AH34" i="10" s="1"/>
  <c r="AF34" i="10"/>
  <c r="Q34" i="10"/>
  <c r="AL33" i="10"/>
  <c r="AM33" i="10" s="1"/>
  <c r="AG33" i="10"/>
  <c r="AH33" i="10" s="1"/>
  <c r="AF33" i="10"/>
  <c r="Q33" i="10"/>
  <c r="AL32" i="10"/>
  <c r="AM32" i="10" s="1"/>
  <c r="AG32" i="10"/>
  <c r="AH32" i="10" s="1"/>
  <c r="AF32" i="10"/>
  <c r="Q32" i="10"/>
  <c r="AL31" i="10"/>
  <c r="AM31" i="10" s="1"/>
  <c r="AG31" i="10"/>
  <c r="AH31" i="10" s="1"/>
  <c r="AF31" i="10"/>
  <c r="Q31" i="10"/>
  <c r="AL30" i="10"/>
  <c r="AM30" i="10" s="1"/>
  <c r="AG30" i="10"/>
  <c r="AH30" i="10" s="1"/>
  <c r="AF30" i="10"/>
  <c r="Q30" i="10"/>
  <c r="AL29" i="10"/>
  <c r="AM29" i="10" s="1"/>
  <c r="AG29" i="10"/>
  <c r="AH29" i="10" s="1"/>
  <c r="AF29" i="10"/>
  <c r="Q29" i="10"/>
  <c r="AL28" i="10"/>
  <c r="AM28" i="10" s="1"/>
  <c r="AG28" i="10"/>
  <c r="AH28" i="10" s="1"/>
  <c r="AF28" i="10"/>
  <c r="Q28" i="10"/>
  <c r="AL27" i="10"/>
  <c r="AM27" i="10" s="1"/>
  <c r="AG27" i="10"/>
  <c r="AH27" i="10" s="1"/>
  <c r="AF27" i="10"/>
  <c r="Q27" i="10"/>
  <c r="AL26" i="10"/>
  <c r="AM26" i="10" s="1"/>
  <c r="AG26" i="10"/>
  <c r="AH26" i="10" s="1"/>
  <c r="AF26" i="10"/>
  <c r="Q26" i="10"/>
  <c r="AL25" i="10"/>
  <c r="AM25" i="10" s="1"/>
  <c r="AG25" i="10"/>
  <c r="AH25" i="10" s="1"/>
  <c r="AF25" i="10"/>
  <c r="Q25" i="10"/>
  <c r="AL24" i="10"/>
  <c r="AM24" i="10" s="1"/>
  <c r="AG24" i="10"/>
  <c r="AH24" i="10" s="1"/>
  <c r="AF24" i="10"/>
  <c r="Q24" i="10"/>
  <c r="AL23" i="10"/>
  <c r="AM23" i="10" s="1"/>
  <c r="AG23" i="10"/>
  <c r="AH23" i="10" s="1"/>
  <c r="AF23" i="10"/>
  <c r="Q23" i="10"/>
  <c r="AL22" i="10"/>
  <c r="AM22" i="10" s="1"/>
  <c r="AG22" i="10"/>
  <c r="AH22" i="10" s="1"/>
  <c r="AF22" i="10"/>
  <c r="Q22" i="10"/>
  <c r="AL21" i="10"/>
  <c r="AM21" i="10" s="1"/>
  <c r="AG21" i="10"/>
  <c r="AH21" i="10" s="1"/>
  <c r="AF21" i="10"/>
  <c r="Q21" i="10"/>
  <c r="AL20" i="10"/>
  <c r="AM20" i="10" s="1"/>
  <c r="AG20" i="10"/>
  <c r="AH20" i="10" s="1"/>
  <c r="AF20" i="10"/>
  <c r="Q20" i="10"/>
  <c r="AL19" i="10"/>
  <c r="AM19" i="10" s="1"/>
  <c r="AG19" i="10"/>
  <c r="AH19" i="10" s="1"/>
  <c r="AF19" i="10"/>
  <c r="Q19" i="10"/>
  <c r="AL18" i="10"/>
  <c r="AM18" i="10" s="1"/>
  <c r="AG18" i="10"/>
  <c r="AH18" i="10" s="1"/>
  <c r="AF18" i="10"/>
  <c r="Q18" i="10"/>
  <c r="AL17" i="10"/>
  <c r="AM17" i="10" s="1"/>
  <c r="AG17" i="10"/>
  <c r="AH17" i="10" s="1"/>
  <c r="AF17" i="10"/>
  <c r="Q17" i="10"/>
  <c r="AL16" i="10"/>
  <c r="AM16" i="10" s="1"/>
  <c r="AG16" i="10"/>
  <c r="AH16" i="10" s="1"/>
  <c r="AF16" i="10"/>
  <c r="Q16" i="10"/>
  <c r="AL14" i="10"/>
  <c r="AM14" i="10" s="1"/>
  <c r="AG14" i="10"/>
  <c r="AH14" i="10" s="1"/>
  <c r="AF14" i="10"/>
  <c r="AL13" i="10"/>
  <c r="AM13" i="10" s="1"/>
  <c r="AG13" i="10"/>
  <c r="AH13" i="10" s="1"/>
  <c r="AF13" i="10"/>
  <c r="AL12" i="10"/>
  <c r="AM12" i="10" s="1"/>
  <c r="AG12" i="10"/>
  <c r="AH12" i="10" s="1"/>
  <c r="AF12" i="10"/>
  <c r="AL11" i="10"/>
  <c r="AM11" i="10" s="1"/>
  <c r="AG11" i="10"/>
  <c r="AH11" i="10" s="1"/>
  <c r="AF11" i="10"/>
  <c r="AL10" i="10"/>
  <c r="AM10" i="10" s="1"/>
  <c r="AG10" i="10"/>
  <c r="AH10" i="10" s="1"/>
  <c r="AF10" i="10"/>
  <c r="AL9" i="10"/>
  <c r="AM9" i="10" s="1"/>
  <c r="AG9" i="10"/>
  <c r="AH9" i="10" s="1"/>
  <c r="AF9" i="10"/>
  <c r="AL7" i="10"/>
  <c r="AM7" i="10" s="1"/>
  <c r="AG7" i="10"/>
  <c r="AH7" i="10" s="1"/>
  <c r="AF7" i="10"/>
</calcChain>
</file>

<file path=xl/comments1.xml><?xml version="1.0" encoding="utf-8"?>
<comments xmlns="http://schemas.openxmlformats.org/spreadsheetml/2006/main">
  <authors>
    <author>Jones , Andrew</author>
  </authors>
  <commentList>
    <comment ref="M3" authorId="0">
      <text>
        <r>
          <rPr>
            <b/>
            <sz val="9"/>
            <color indexed="81"/>
            <rFont val="Tahoma"/>
            <family val="2"/>
          </rPr>
          <t>Jones , Andrew:</t>
        </r>
        <r>
          <rPr>
            <sz val="9"/>
            <color indexed="81"/>
            <rFont val="Tahoma"/>
            <family val="2"/>
          </rPr>
          <t xml:space="preserve">
17/05/2019 matches ward/Ac data on analysius sheet</t>
        </r>
      </text>
    </comment>
    <comment ref="Q3" authorId="0">
      <text>
        <r>
          <rPr>
            <b/>
            <sz val="9"/>
            <color indexed="81"/>
            <rFont val="Tahoma"/>
            <family val="2"/>
          </rPr>
          <t>Jones , Andrew:</t>
        </r>
        <r>
          <rPr>
            <sz val="9"/>
            <color indexed="81"/>
            <rFont val="Tahoma"/>
            <family val="2"/>
          </rPr>
          <t xml:space="preserve">
Ward data updated in line with  KS analysis sheet 17/05/2019 for consistency</t>
        </r>
      </text>
    </comment>
    <comment ref="AI4" authorId="0">
      <text>
        <r>
          <rPr>
            <b/>
            <sz val="9"/>
            <color indexed="81"/>
            <rFont val="Tahoma"/>
            <family val="2"/>
          </rPr>
          <t>Jones , Andrew:</t>
        </r>
        <r>
          <rPr>
            <sz val="9"/>
            <color indexed="81"/>
            <rFont val="Tahoma"/>
            <family val="2"/>
          </rPr>
          <t xml:space="preserve">
check these working on basis of England being 0
17/05/2019</t>
        </r>
      </text>
    </comment>
    <comment ref="D6" authorId="0">
      <text>
        <r>
          <rPr>
            <b/>
            <sz val="9"/>
            <color indexed="81"/>
            <rFont val="Tahoma"/>
            <family val="2"/>
          </rPr>
          <t>Jones , Andrew:</t>
        </r>
        <r>
          <rPr>
            <sz val="9"/>
            <color indexed="81"/>
            <rFont val="Tahoma"/>
            <family val="2"/>
          </rPr>
          <t xml:space="preserve">
total in Barnsley
347 not matched in Barnsley</t>
        </r>
      </text>
    </comment>
    <comment ref="G6" authorId="0">
      <text>
        <r>
          <rPr>
            <b/>
            <sz val="9"/>
            <color indexed="81"/>
            <rFont val="Tahoma"/>
            <family val="2"/>
          </rPr>
          <t>Jones , Andrew:</t>
        </r>
        <r>
          <rPr>
            <sz val="9"/>
            <color indexed="81"/>
            <rFont val="Tahoma"/>
            <family val="2"/>
          </rPr>
          <t xml:space="preserve">
Total in Barnsley
217 not matched in Barnsley
</t>
        </r>
      </text>
    </comment>
  </commentList>
</comments>
</file>

<file path=xl/sharedStrings.xml><?xml version="1.0" encoding="utf-8"?>
<sst xmlns="http://schemas.openxmlformats.org/spreadsheetml/2006/main" count="748" uniqueCount="198">
  <si>
    <t>Overall Population</t>
  </si>
  <si>
    <t>Ethnic Breakdown</t>
  </si>
  <si>
    <t>Main Language is not English</t>
  </si>
  <si>
    <t>North Barnsley  
Area Council</t>
  </si>
  <si>
    <t>North East 
Area Council</t>
  </si>
  <si>
    <t>South Barnsley  
Area Council</t>
  </si>
  <si>
    <t>Page</t>
  </si>
  <si>
    <t>Age Profile and % of Total Population</t>
  </si>
  <si>
    <t>Indicator</t>
  </si>
  <si>
    <t>Residents Living Alone and Aged 65+ Years</t>
  </si>
  <si>
    <t>Country of Birth</t>
  </si>
  <si>
    <t>Excess Winter Deaths Index</t>
  </si>
  <si>
    <t>Central</t>
  </si>
  <si>
    <t>Cudworth</t>
  </si>
  <si>
    <t>Darfield</t>
  </si>
  <si>
    <t>Darton East</t>
  </si>
  <si>
    <t>Darton West</t>
  </si>
  <si>
    <t>Dearne North</t>
  </si>
  <si>
    <t>Dearne South</t>
  </si>
  <si>
    <t>Dodworth</t>
  </si>
  <si>
    <t>Hoyland Milton</t>
  </si>
  <si>
    <t>Kingstone</t>
  </si>
  <si>
    <t>Monk Bretton</t>
  </si>
  <si>
    <t>North East</t>
  </si>
  <si>
    <t>Old Town</t>
  </si>
  <si>
    <t>Penistone East</t>
  </si>
  <si>
    <t>Penistone West</t>
  </si>
  <si>
    <t>Royston</t>
  </si>
  <si>
    <t>St Helens</t>
  </si>
  <si>
    <t>Stairfoot</t>
  </si>
  <si>
    <t>Wombwell</t>
  </si>
  <si>
    <t>Worsbrough</t>
  </si>
  <si>
    <t>Rockingham</t>
  </si>
  <si>
    <t>ENGLAND</t>
  </si>
  <si>
    <t>YORKSHIRE &amp; HUMBER</t>
  </si>
  <si>
    <t>BARNSLEY</t>
  </si>
  <si>
    <t>No people in household have English as a main language (English or Welsh in Wales) - 2011 Census, ONS</t>
  </si>
  <si>
    <t>Detail</t>
  </si>
  <si>
    <t>White British</t>
  </si>
  <si>
    <t>Mixed/multiple ethnic groups</t>
  </si>
  <si>
    <t>Indices of Multiple Deprivation 2015</t>
  </si>
  <si>
    <t>% of Pupils Achieving the Expected Standard in the Phonics Screening Check at the End of Year 1</t>
  </si>
  <si>
    <t>% of Pupils Achieving a Good Level of Development</t>
  </si>
  <si>
    <t>% of Key Stage 1 Pupils Achieving the Expected Standard</t>
  </si>
  <si>
    <t>% of Key Stage 2 Pupils Achieving the Expected Standard in Reading, Writing and Maths Combined</t>
  </si>
  <si>
    <t>Average Attainment 8 Score at the End of Key Stage 4</t>
  </si>
  <si>
    <t>Average Progress 8 Score at the End of Key Stage 4</t>
  </si>
  <si>
    <t>Primary</t>
  </si>
  <si>
    <t>Secondary</t>
  </si>
  <si>
    <t>2010-2012</t>
  </si>
  <si>
    <t>2011-2013</t>
  </si>
  <si>
    <t>2012-2014</t>
  </si>
  <si>
    <t>2013-2015</t>
  </si>
  <si>
    <t>2014-2016</t>
  </si>
  <si>
    <t>2012-2013</t>
  </si>
  <si>
    <t>2013-2014</t>
  </si>
  <si>
    <t>2014-2015</t>
  </si>
  <si>
    <t>2015-2016</t>
  </si>
  <si>
    <t>2016-2017</t>
  </si>
  <si>
    <t>%</t>
  </si>
  <si>
    <t>Band A %</t>
  </si>
  <si>
    <t>Band B %</t>
  </si>
  <si>
    <t>Band C %</t>
  </si>
  <si>
    <t>Band D %</t>
  </si>
  <si>
    <t>Band E %</t>
  </si>
  <si>
    <t>Band F %</t>
  </si>
  <si>
    <t>Band G %</t>
  </si>
  <si>
    <t>Band H %</t>
  </si>
  <si>
    <t>Total Crime</t>
  </si>
  <si>
    <t>Criminal Damage &amp; Arson</t>
  </si>
  <si>
    <t>Vehicle Offences</t>
  </si>
  <si>
    <t>Possession of Weapons</t>
  </si>
  <si>
    <t>Drug Offences</t>
  </si>
  <si>
    <t>Robbery</t>
  </si>
  <si>
    <t>Anti-Social Behaviour</t>
  </si>
  <si>
    <t>Internet Access</t>
  </si>
  <si>
    <t>Homes that do not meet government 10Mbps 'legal right'</t>
  </si>
  <si>
    <t>Average speed by Ward (Mbps)</t>
  </si>
  <si>
    <t>UK</t>
  </si>
  <si>
    <t>Ireland</t>
  </si>
  <si>
    <t>Other EU</t>
  </si>
  <si>
    <t>Other countries</t>
  </si>
  <si>
    <t>BME (Black and minority ethnic)</t>
  </si>
  <si>
    <t>Other Ethnic Group</t>
  </si>
  <si>
    <t>Reading 2016</t>
  </si>
  <si>
    <t>Reading 2017</t>
  </si>
  <si>
    <t>Writing 2016</t>
  </si>
  <si>
    <t>Writing 2017</t>
  </si>
  <si>
    <t>Maths 2016</t>
  </si>
  <si>
    <t>Maths 2017</t>
  </si>
  <si>
    <t>-</t>
  </si>
  <si>
    <t>Notes</t>
  </si>
  <si>
    <t>% of Pupils Eligible for Free School Meals on January Census Day 2017</t>
  </si>
  <si>
    <t>WARD</t>
  </si>
  <si>
    <t>WARDS</t>
  </si>
  <si>
    <t>AREA COUNCILS</t>
  </si>
  <si>
    <t>AREA COUNCIL</t>
  </si>
  <si>
    <t>Life Expectancy at Birth - Male</t>
  </si>
  <si>
    <t>Life Expectancy at Birth - Female</t>
  </si>
  <si>
    <t>Excess weight - 4-5 Year Olds</t>
  </si>
  <si>
    <t>Excess weight - 10-11 Year Olds</t>
  </si>
  <si>
    <t>Breastfeeding - Initiation</t>
  </si>
  <si>
    <t>Smoking - At Time of Delivery</t>
  </si>
  <si>
    <t>Number</t>
  </si>
  <si>
    <t>Central
Area Council</t>
  </si>
  <si>
    <t>Dearne 
Area Council</t>
  </si>
  <si>
    <t>Penistone 
Area Council</t>
  </si>
  <si>
    <t>Council Tax</t>
  </si>
  <si>
    <t>Housing Tenure - 
Owned</t>
  </si>
  <si>
    <t>Housing Tenure - 
Social Rented</t>
  </si>
  <si>
    <t>Housing Tenure - 
Private Rented</t>
  </si>
  <si>
    <r>
      <t xml:space="preserve">10.9 
</t>
    </r>
    <r>
      <rPr>
        <sz val="10"/>
        <color theme="1"/>
        <rFont val="Calibri"/>
        <family val="2"/>
        <scheme val="minor"/>
      </rPr>
      <t>(UK figures)</t>
    </r>
  </si>
  <si>
    <t>Ward rates are three years aggregated: 
2009-11, 2010-12, 2011-13, 2012-14 &amp; 2013-15</t>
  </si>
  <si>
    <t>Ward rates are five years aggregated: 
2007-11, 2008-12, 2009-13 etc</t>
  </si>
  <si>
    <t>Ward rates are three years aggregated: 
2010/11-2012/13, 2011/12-2013/14, 2012/13-2014/15 etc</t>
  </si>
  <si>
    <t>It is not possible to enter an England figure, as the Ward/Barnsley data is calculated locally from GP records</t>
  </si>
  <si>
    <t xml:space="preserve">Under 75 Mortality - Cancer - 
(rate per 100,000 population) </t>
  </si>
  <si>
    <t>Under 75 Mortality - Respiratory Diseases - 
(rate per 100,000 population)</t>
  </si>
  <si>
    <t xml:space="preserve">Under 75 Mortality - Cardiovascular Diseases - 
(rate per 100,000 population) </t>
  </si>
  <si>
    <t>Smoking Prevalence - 
Adults (over 18's)</t>
  </si>
  <si>
    <t>Under 18's Conceptions - 
(rate per 1,000 Population Aged 15-17 Years)</t>
  </si>
  <si>
    <t>Smoking Related Deaths - 
(rate per 100,000 (Over 35's))</t>
  </si>
  <si>
    <t xml:space="preserve">Mortality Rate from Causes Considered Preventable
(rate per 100,000 population) </t>
  </si>
  <si>
    <t xml:space="preserve">% of Pupils with Special Educational Needs and Disabilities 2017 </t>
  </si>
  <si>
    <t>2 
(includes 1 special school)</t>
  </si>
  <si>
    <t>IMD 2015 number of LSOAs</t>
  </si>
  <si>
    <t>IMD 2010  Total number of LSOAs</t>
  </si>
  <si>
    <t>% increase/decrease since mid 2011 population estimates</t>
  </si>
  <si>
    <t>Indices of Multiple Deprivation 2010</t>
  </si>
  <si>
    <t>Asian/Asian British</t>
  </si>
  <si>
    <t>White (includes Irish/Gypsy or Irish Traveller/ Other White)</t>
  </si>
  <si>
    <t>Black/African/ Caribbean/ 
Black British</t>
  </si>
  <si>
    <t>ONS mid 2011 Population estimates  
(total)</t>
  </si>
  <si>
    <r>
      <t>IMD 2015 domains of deprivation - Income Deprivation</t>
    </r>
    <r>
      <rPr>
        <sz val="10"/>
        <color theme="1"/>
        <rFont val="Calibri"/>
        <family val="2"/>
        <scheme val="minor"/>
      </rPr>
      <t xml:space="preserve"> 
(% of LSOAs in area)</t>
    </r>
  </si>
  <si>
    <r>
      <t>IMD 2015 domains of deprivation - Employment Deprivation</t>
    </r>
    <r>
      <rPr>
        <sz val="10"/>
        <color theme="1"/>
        <rFont val="Calibri"/>
        <family val="2"/>
        <scheme val="minor"/>
      </rPr>
      <t xml:space="preserve"> 
(% of LSOAs in area)</t>
    </r>
  </si>
  <si>
    <r>
      <t xml:space="preserve">IMD 2015 domains of deprivation - Living Environment Deprivation 
</t>
    </r>
    <r>
      <rPr>
        <sz val="10"/>
        <color theme="1"/>
        <rFont val="Calibri"/>
        <family val="2"/>
        <scheme val="minor"/>
      </rPr>
      <t>(% of LSOAs in area)</t>
    </r>
  </si>
  <si>
    <r>
      <t xml:space="preserve">IMD 2015 domains of deprivation - Barriers to Housing &amp; Services 
</t>
    </r>
    <r>
      <rPr>
        <sz val="10"/>
        <color theme="1"/>
        <rFont val="Calibri"/>
        <family val="2"/>
        <scheme val="minor"/>
      </rPr>
      <t>(% of LSOAs in area)</t>
    </r>
  </si>
  <si>
    <r>
      <t xml:space="preserve">IMD 2015 domains of deprivation - Crime 
</t>
    </r>
    <r>
      <rPr>
        <sz val="10"/>
        <color theme="1"/>
        <rFont val="Calibri"/>
        <family val="2"/>
        <scheme val="minor"/>
      </rPr>
      <t>(% of LSOAs in area)</t>
    </r>
  </si>
  <si>
    <r>
      <t xml:space="preserve">IMD 2015 domains of deprivation - Health Deprivation &amp; Disability 
</t>
    </r>
    <r>
      <rPr>
        <sz val="10"/>
        <color theme="1"/>
        <rFont val="Calibri"/>
        <family val="2"/>
        <scheme val="minor"/>
      </rPr>
      <t>(% of LSOAs in area)</t>
    </r>
  </si>
  <si>
    <r>
      <t xml:space="preserve">IMD 2015 domains of deprivation - Education, Skills &amp; Training 
</t>
    </r>
    <r>
      <rPr>
        <sz val="10"/>
        <color theme="1"/>
        <rFont val="Calibri"/>
        <family val="2"/>
        <scheme val="minor"/>
      </rPr>
      <t>(% of LSOAs in area)</t>
    </r>
  </si>
  <si>
    <r>
      <t xml:space="preserve">IMD 2010 LSOAs in 10% most deprived in England 
</t>
    </r>
    <r>
      <rPr>
        <sz val="10"/>
        <color theme="1"/>
        <rFont val="Calibri"/>
        <family val="2"/>
        <scheme val="minor"/>
      </rPr>
      <t>(% of LSOAs in area)</t>
    </r>
  </si>
  <si>
    <r>
      <t xml:space="preserve">IMD 2015 LSOAs in 10% most deprived in England 
</t>
    </r>
    <r>
      <rPr>
        <sz val="10"/>
        <color theme="1"/>
        <rFont val="Calibri"/>
        <family val="2"/>
        <scheme val="minor"/>
      </rPr>
      <t>(% of LSOAs in area)</t>
    </r>
  </si>
  <si>
    <r>
      <t xml:space="preserve">IMD 2010 LSOAs </t>
    </r>
    <r>
      <rPr>
        <b/>
        <u/>
        <sz val="11"/>
        <color theme="1"/>
        <rFont val="Calibri"/>
        <family val="2"/>
        <scheme val="minor"/>
      </rPr>
      <t>NOT</t>
    </r>
    <r>
      <rPr>
        <sz val="11"/>
        <color theme="1"/>
        <rFont val="Calibri"/>
        <family val="2"/>
        <scheme val="minor"/>
      </rPr>
      <t xml:space="preserve"> in 10% most deprived in England 
</t>
    </r>
    <r>
      <rPr>
        <sz val="10"/>
        <color theme="1"/>
        <rFont val="Calibri"/>
        <family val="2"/>
        <scheme val="minor"/>
      </rPr>
      <t>(% of LSOAs in area)</t>
    </r>
  </si>
  <si>
    <r>
      <t xml:space="preserve">IMD 2015 LSOAs </t>
    </r>
    <r>
      <rPr>
        <b/>
        <u/>
        <sz val="11"/>
        <color theme="1"/>
        <rFont val="Calibri"/>
        <family val="2"/>
        <scheme val="minor"/>
      </rPr>
      <t>NOT</t>
    </r>
    <r>
      <rPr>
        <sz val="11"/>
        <color theme="1"/>
        <rFont val="Calibri"/>
        <family val="2"/>
        <scheme val="minor"/>
      </rPr>
      <t xml:space="preserve"> in 10% most deprived in England 
</t>
    </r>
    <r>
      <rPr>
        <sz val="10"/>
        <color theme="1"/>
        <rFont val="Calibri"/>
        <family val="2"/>
        <scheme val="minor"/>
      </rPr>
      <t>(% of LSOAs in area)</t>
    </r>
  </si>
  <si>
    <r>
      <t xml:space="preserve">IMD 2010 LSOAs </t>
    </r>
    <r>
      <rPr>
        <b/>
        <u/>
        <sz val="11"/>
        <color theme="1"/>
        <rFont val="Calibri"/>
        <family val="2"/>
        <scheme val="minor"/>
      </rPr>
      <t xml:space="preserve">NOT </t>
    </r>
    <r>
      <rPr>
        <sz val="11"/>
        <color theme="1"/>
        <rFont val="Calibri"/>
        <family val="2"/>
        <scheme val="minor"/>
      </rPr>
      <t xml:space="preserve">in 10% most deprived in England 
</t>
    </r>
    <r>
      <rPr>
        <sz val="10"/>
        <color theme="1"/>
        <rFont val="Calibri"/>
        <family val="2"/>
        <scheme val="minor"/>
      </rPr>
      <t>(Number)</t>
    </r>
  </si>
  <si>
    <r>
      <t xml:space="preserve">IMD 2010 LSOAs in 10% most deprived in England  
</t>
    </r>
    <r>
      <rPr>
        <sz val="10"/>
        <color theme="1"/>
        <rFont val="Calibri"/>
        <family val="2"/>
        <scheme val="minor"/>
      </rPr>
      <t>(Number)</t>
    </r>
  </si>
  <si>
    <r>
      <t xml:space="preserve">IMD 2015 LSOAs </t>
    </r>
    <r>
      <rPr>
        <b/>
        <u/>
        <sz val="11"/>
        <color theme="1"/>
        <rFont val="Calibri"/>
        <family val="2"/>
        <scheme val="minor"/>
      </rPr>
      <t>NOT</t>
    </r>
    <r>
      <rPr>
        <sz val="11"/>
        <color theme="1"/>
        <rFont val="Calibri"/>
        <family val="2"/>
        <scheme val="minor"/>
      </rPr>
      <t xml:space="preserve"> in 10% most deprived in England 
</t>
    </r>
    <r>
      <rPr>
        <sz val="10"/>
        <color theme="1"/>
        <rFont val="Calibri"/>
        <family val="2"/>
        <scheme val="minor"/>
      </rPr>
      <t>(Number)</t>
    </r>
  </si>
  <si>
    <r>
      <t xml:space="preserve">IMD 2015 LSOAs in 10% most deprived in England 
</t>
    </r>
    <r>
      <rPr>
        <sz val="10"/>
        <color theme="1"/>
        <rFont val="Calibri"/>
        <family val="2"/>
        <scheme val="minor"/>
      </rPr>
      <t>(Number)</t>
    </r>
  </si>
  <si>
    <t>(% of households, 2011 Census)</t>
  </si>
  <si>
    <r>
      <rPr>
        <b/>
        <sz val="12"/>
        <color theme="1"/>
        <rFont val="Calibri"/>
        <family val="2"/>
        <scheme val="minor"/>
      </rPr>
      <t>Access to a Car or Van</t>
    </r>
    <r>
      <rPr>
        <sz val="12"/>
        <color theme="1"/>
        <rFont val="Calibri"/>
        <family val="2"/>
        <scheme val="minor"/>
      </rPr>
      <t xml:space="preserve"> 
(No Cars or Vans in Household)</t>
    </r>
  </si>
  <si>
    <r>
      <t xml:space="preserve">Housing Tenure - Total no. of properties
</t>
    </r>
    <r>
      <rPr>
        <sz val="12"/>
        <color theme="1"/>
        <rFont val="Calibri"/>
        <family val="2"/>
        <scheme val="minor"/>
      </rPr>
      <t>(2011 census)</t>
    </r>
  </si>
  <si>
    <r>
      <t xml:space="preserve">12.0
</t>
    </r>
    <r>
      <rPr>
        <sz val="10"/>
        <color theme="1"/>
        <rFont val="Calibri"/>
        <family val="2"/>
        <scheme val="minor"/>
      </rPr>
      <t>(Barnsley, Doncaster and Rotherham)</t>
    </r>
  </si>
  <si>
    <t>Reading 2018</t>
  </si>
  <si>
    <t>Writing 2018</t>
  </si>
  <si>
    <t>Maths 2018</t>
  </si>
  <si>
    <t>% of Pupils Eligible for Free School Meals on January Census Day 2018</t>
  </si>
  <si>
    <t>% of Pupils with Special Educational Needs and Disabilities 2018</t>
  </si>
  <si>
    <t>2018 Primary Schools 
(Schools Postcode)</t>
  </si>
  <si>
    <t>2018 Secondary Schools
(Schools Postcode)</t>
  </si>
  <si>
    <t>82 
(includes  Holy trinity all through school, 2 special schools and 1 pupil referral unit)</t>
  </si>
  <si>
    <t>6
(including 1 special school, 1 Pupil referral unit and Holy Trinity all through school)</t>
  </si>
  <si>
    <t>Pupils on roll (school within AC/WARD)</t>
  </si>
  <si>
    <t>Pupils on roll (Pupil Address)</t>
  </si>
  <si>
    <t>13 
(includes  Holy trinity all through school, 2 special schools and 1 pupil referral unit)</t>
  </si>
  <si>
    <t>3
(including 1 special school, 1 Pupil referral unit and Holy Trinity all through school)</t>
  </si>
  <si>
    <r>
      <t xml:space="preserve">Total No of Properties 
</t>
    </r>
    <r>
      <rPr>
        <sz val="10"/>
        <rFont val="Calibri"/>
        <family val="2"/>
        <scheme val="minor"/>
      </rPr>
      <t>(April 2018)</t>
    </r>
  </si>
  <si>
    <t>Take up of fixed broadband (2018)</t>
  </si>
  <si>
    <t>Adults not been online within last 3 months- Please note this data covers wider geographical regions at lowest level in 2017- i.e. the UK in place of England and Barnsley, Doncaster and Rotherham rather than individual local authorities.</t>
  </si>
  <si>
    <t>Adults not been online within last 3 months- Please note this data covers wider geographical regions at lowest level in 2018- i.e. the UK in place of England and Barnsley, Doncaster and Rotherham rather than individual local authorities.</t>
  </si>
  <si>
    <t>ONS mid 2017 population estimates
(total)</t>
  </si>
  <si>
    <t xml:space="preserve">Number of Females ONS mid 2017 population estimates  </t>
  </si>
  <si>
    <t xml:space="preserve">Female % ONS mid 2017 population estimates </t>
  </si>
  <si>
    <t xml:space="preserve">Number of Males ONS mid 2017 population estimates </t>
  </si>
  <si>
    <t xml:space="preserve">Male % ONS mid 2017 population estimates </t>
  </si>
  <si>
    <t xml:space="preserve">Number of aged 0-18 ONS mid 2017 population estimates </t>
  </si>
  <si>
    <t xml:space="preserve">0-18 % ONS mid 2017 population estimates  </t>
  </si>
  <si>
    <t xml:space="preserve">Number of aged 19-64 ONS mid 2017 population estimates  </t>
  </si>
  <si>
    <t>19-64 % ONS mid 2017 population estimates</t>
  </si>
  <si>
    <t xml:space="preserve">Number of aged 65+ ONS mid 2017 population estimates  </t>
  </si>
  <si>
    <t xml:space="preserve">65+ % ONS mid 2017 population estimates </t>
  </si>
  <si>
    <t>2015-2017</t>
  </si>
  <si>
    <t>2017-2018</t>
  </si>
  <si>
    <t>2013-2016</t>
  </si>
  <si>
    <t>2014-2017</t>
  </si>
  <si>
    <t>Ward rates are five years aggregated: 
2010-14, 2011-15, 2012-16, 2013-17</t>
  </si>
  <si>
    <t>Not yet available</t>
  </si>
  <si>
    <t>Ward/AC rates are three years aggregated:
2013/14-2015/16, 2014/15-2016/17</t>
  </si>
  <si>
    <t>Ward rates are five years aggregated: 
2009-13, 2010-14, 2011-15, 2012-16 etc</t>
  </si>
  <si>
    <t>Ward/AC rates are three years aggregated:
2014/1-2016/17, 2015/16-2017/18</t>
  </si>
  <si>
    <t>Ward/AC rates are seven years aggregated:
Aug 2009-July 2016 &amp; Aug 2010-July 2017</t>
  </si>
  <si>
    <t>No longer available</t>
  </si>
  <si>
    <t>Ward/AC rates are five years aggregated:
2012-2016 &amp; 2013-2017</t>
  </si>
  <si>
    <t>Yorkshire &amp; Humber</t>
  </si>
  <si>
    <r>
      <t xml:space="preserve">Adults who have all five basic digital skills
</t>
    </r>
    <r>
      <rPr>
        <sz val="10"/>
        <rFont val="Calibri"/>
        <family val="2"/>
        <scheme val="minor"/>
      </rPr>
      <t>(%)</t>
    </r>
  </si>
  <si>
    <r>
      <t xml:space="preserve">Adults who have used all five basic digital skills in the last three months
</t>
    </r>
    <r>
      <rPr>
        <sz val="10"/>
        <rFont val="Calibri"/>
        <family val="2"/>
        <scheme val="minor"/>
      </rPr>
      <t>(%)</t>
    </r>
  </si>
  <si>
    <r>
      <t xml:space="preserve">10.0
</t>
    </r>
    <r>
      <rPr>
        <sz val="10"/>
        <rFont val="Calibri"/>
        <family val="2"/>
        <scheme val="minor"/>
      </rPr>
      <t>(UK figures)</t>
    </r>
  </si>
  <si>
    <r>
      <t xml:space="preserve">14.8
</t>
    </r>
    <r>
      <rPr>
        <sz val="10"/>
        <rFont val="Calibri"/>
        <family val="2"/>
        <scheme val="minor"/>
      </rPr>
      <t>(Barnsley, Doncaster and Rotherham)</t>
    </r>
  </si>
  <si>
    <t>Burglary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</si>
</sst>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_-;\-* #,##0.00_-;_-* &quot;-&quot;??_-;_-@_-"/>
    <numFmt numFmtId="164" formatCode="0.0"/>
    <numFmt numFmtId="165" formatCode="#,##0.0"/>
    <numFmt numFmtId="166" formatCode="&quot; &quot;#,##0.00&quot; &quot;;&quot;-&quot;#,##0.00&quot; &quot;;&quot; -&quot;00&quot; &quot;;&quot; &quot;@&quot; &quot;"/>
    <numFmt numFmtId="167" formatCode="[&gt;0.5]#,##0;[&lt;-0.5]\-#,##0;\-"/>
    <numFmt numFmtId="168" formatCode="0000"/>
    <numFmt numFmtId="169" formatCode="#,##0,"/>
  </numFmts>
  <fonts count="9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0"/>
      <name val="Calibri"/>
      <family val="2"/>
      <scheme val="minor"/>
    </font>
    <font>
      <sz val="10"/>
      <name val="MS Sans Serif"/>
      <family val="2"/>
    </font>
    <font>
      <sz val="11"/>
      <color indexed="8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u/>
      <sz val="10"/>
      <color indexed="12"/>
      <name val="MS Sans Serif"/>
      <family val="2"/>
    </font>
    <font>
      <b/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8"/>
      <name val="Calibri"/>
      <family val="2"/>
    </font>
    <font>
      <b/>
      <sz val="18"/>
      <color indexed="62"/>
      <name val="Cambria"/>
      <family val="2"/>
    </font>
    <font>
      <u/>
      <sz val="10"/>
      <color indexed="12"/>
      <name val="Arial"/>
      <family val="2"/>
    </font>
    <font>
      <b/>
      <sz val="10"/>
      <color indexed="21"/>
      <name val="Arial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2"/>
      <name val="Times New Roman"/>
      <family val="1"/>
    </font>
    <font>
      <i/>
      <sz val="11"/>
      <color indexed="23"/>
      <name val="Calibri"/>
      <family val="2"/>
    </font>
    <font>
      <vertAlign val="superscript"/>
      <sz val="12"/>
      <name val="Times New Roman"/>
      <family val="1"/>
    </font>
    <font>
      <sz val="11"/>
      <color indexed="17"/>
      <name val="Calibri"/>
      <family val="2"/>
    </font>
    <font>
      <sz val="14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0"/>
      <color rgb="FF0000FF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name val="Times New Roman"/>
      <family val="1"/>
    </font>
    <font>
      <b/>
      <sz val="14"/>
      <name val="Arial"/>
      <family val="2"/>
    </font>
    <font>
      <sz val="11"/>
      <color indexed="10"/>
      <name val="Calibri"/>
      <family val="2"/>
    </font>
    <font>
      <sz val="10"/>
      <name val="Arial"/>
      <family val="2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"/>
      <name val="Arial"/>
      <family val="2"/>
    </font>
    <font>
      <u/>
      <sz val="8"/>
      <color indexed="12"/>
      <name val="Arial"/>
      <family val="2"/>
    </font>
    <font>
      <u/>
      <sz val="11"/>
      <color rgb="FF800080"/>
      <name val="Calibri"/>
      <family val="2"/>
      <scheme val="minor"/>
    </font>
    <font>
      <u/>
      <sz val="11"/>
      <color rgb="FF0000FF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u/>
      <sz val="10"/>
      <color theme="10"/>
      <name val="Arial"/>
      <family val="2"/>
    </font>
    <font>
      <sz val="12"/>
      <name val="Arial"/>
      <family val="2"/>
    </font>
    <font>
      <u/>
      <sz val="12"/>
      <color indexed="12"/>
      <name val="Arial"/>
      <family val="2"/>
    </font>
    <font>
      <sz val="10"/>
      <color theme="0"/>
      <name val="Arial"/>
      <family val="2"/>
    </font>
    <font>
      <sz val="10"/>
      <color rgb="FF9C0006"/>
      <name val="Arial"/>
      <family val="2"/>
    </font>
    <font>
      <b/>
      <sz val="10"/>
      <color rgb="FFFA7D00"/>
      <name val="Arial"/>
      <family val="2"/>
    </font>
    <font>
      <b/>
      <sz val="10"/>
      <color theme="0"/>
      <name val="Arial"/>
      <family val="2"/>
    </font>
    <font>
      <i/>
      <sz val="10"/>
      <color rgb="FF7F7F7F"/>
      <name val="Arial"/>
      <family val="2"/>
    </font>
    <font>
      <sz val="10"/>
      <color rgb="FF006100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3F3F76"/>
      <name val="Arial"/>
      <family val="2"/>
    </font>
    <font>
      <sz val="10"/>
      <color rgb="FFFA7D00"/>
      <name val="Arial"/>
      <family val="2"/>
    </font>
    <font>
      <sz val="10"/>
      <color rgb="FF9C6500"/>
      <name val="Arial"/>
      <family val="2"/>
    </font>
    <font>
      <b/>
      <sz val="10"/>
      <color rgb="FF3F3F3F"/>
      <name val="Arial"/>
      <family val="2"/>
    </font>
    <font>
      <sz val="10"/>
      <color rgb="FFFF0000"/>
      <name val="Arial"/>
      <family val="2"/>
    </font>
    <font>
      <b/>
      <sz val="18"/>
      <color indexed="56"/>
      <name val="Cambria"/>
      <family val="2"/>
    </font>
    <font>
      <b/>
      <sz val="8"/>
      <name val="Arial"/>
      <family val="2"/>
    </font>
    <font>
      <sz val="10.5"/>
      <color theme="1"/>
      <name val="Calibri"/>
      <family val="2"/>
      <scheme val="minor"/>
    </font>
    <font>
      <sz val="10"/>
      <name val="Tahoma"/>
      <family val="2"/>
    </font>
    <font>
      <sz val="10"/>
      <name val="MS Sans Serif"/>
      <family val="2"/>
    </font>
  </fonts>
  <fills count="6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42"/>
        <bgColor indexed="42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A6A6A6"/>
        <bgColor indexed="64"/>
      </patternFill>
    </fill>
  </fills>
  <borders count="10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/>
      <bottom style="medium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921">
    <xf numFmtId="0" fontId="0" fillId="0" borderId="0"/>
    <xf numFmtId="0" fontId="4" fillId="0" borderId="0" applyNumberFormat="0" applyFill="0" applyBorder="0" applyAlignment="0" applyProtection="0"/>
    <xf numFmtId="0" fontId="6" fillId="0" borderId="0"/>
    <xf numFmtId="0" fontId="8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0" fillId="0" borderId="0" applyNumberFormat="0" applyFill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2" borderId="0" applyNumberFormat="0" applyBorder="0" applyAlignment="0" applyProtection="0"/>
    <xf numFmtId="0" fontId="15" fillId="3" borderId="0" applyNumberFormat="0" applyBorder="0" applyAlignment="0" applyProtection="0"/>
    <xf numFmtId="0" fontId="16" fillId="4" borderId="0" applyNumberFormat="0" applyBorder="0" applyAlignment="0" applyProtection="0"/>
    <xf numFmtId="0" fontId="17" fillId="5" borderId="6" applyNumberFormat="0" applyAlignment="0" applyProtection="0"/>
    <xf numFmtId="0" fontId="18" fillId="6" borderId="7" applyNumberFormat="0" applyAlignment="0" applyProtection="0"/>
    <xf numFmtId="0" fontId="19" fillId="6" borderId="6" applyNumberFormat="0" applyAlignment="0" applyProtection="0"/>
    <xf numFmtId="0" fontId="20" fillId="0" borderId="8" applyNumberFormat="0" applyFill="0" applyAlignment="0" applyProtection="0"/>
    <xf numFmtId="0" fontId="7" fillId="7" borderId="9" applyNumberFormat="0" applyAlignment="0" applyProtection="0"/>
    <xf numFmtId="0" fontId="3" fillId="0" borderId="0" applyNumberFormat="0" applyFill="0" applyBorder="0" applyAlignment="0" applyProtection="0"/>
    <xf numFmtId="0" fontId="5" fillId="8" borderId="10" applyNumberFormat="0" applyFont="0" applyAlignment="0" applyProtection="0"/>
    <xf numFmtId="0" fontId="21" fillId="0" borderId="0" applyNumberFormat="0" applyFill="0" applyBorder="0" applyAlignment="0" applyProtection="0"/>
    <xf numFmtId="0" fontId="1" fillId="0" borderId="11" applyNumberFormat="0" applyFill="0" applyAlignment="0" applyProtection="0"/>
    <xf numFmtId="0" fontId="22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22" fillId="24" borderId="0" applyNumberFormat="0" applyBorder="0" applyAlignment="0" applyProtection="0"/>
    <xf numFmtId="0" fontId="22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22" fillId="28" borderId="0" applyNumberFormat="0" applyBorder="0" applyAlignment="0" applyProtection="0"/>
    <xf numFmtId="0" fontId="22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22" fillId="32" borderId="0" applyNumberFormat="0" applyBorder="0" applyAlignment="0" applyProtection="0"/>
    <xf numFmtId="43" fontId="5" fillId="0" borderId="0" applyFont="0" applyFill="0" applyBorder="0" applyAlignment="0" applyProtection="0"/>
    <xf numFmtId="0" fontId="23" fillId="0" borderId="0"/>
    <xf numFmtId="0" fontId="9" fillId="0" borderId="0"/>
    <xf numFmtId="0" fontId="24" fillId="0" borderId="0" applyNumberFormat="0" applyFill="0" applyBorder="0" applyAlignment="0" applyProtection="0"/>
    <xf numFmtId="0" fontId="5" fillId="0" borderId="0"/>
    <xf numFmtId="0" fontId="6" fillId="0" borderId="0"/>
    <xf numFmtId="0" fontId="6" fillId="0" borderId="0"/>
    <xf numFmtId="0" fontId="6" fillId="0" borderId="0"/>
    <xf numFmtId="0" fontId="5" fillId="8" borderId="10" applyNumberFormat="0" applyFont="0" applyAlignment="0" applyProtection="0"/>
    <xf numFmtId="43" fontId="5" fillId="0" borderId="0" applyFont="0" applyFill="0" applyBorder="0" applyAlignment="0" applyProtection="0"/>
    <xf numFmtId="0" fontId="6" fillId="0" borderId="0"/>
    <xf numFmtId="0" fontId="26" fillId="33" borderId="0" applyNumberFormat="0" applyBorder="0" applyAlignment="0" applyProtection="0"/>
    <xf numFmtId="0" fontId="26" fillId="33" borderId="0" applyNumberFormat="0" applyBorder="0" applyAlignment="0" applyProtection="0"/>
    <xf numFmtId="0" fontId="27" fillId="34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6" fillId="35" borderId="0" applyNumberFormat="0" applyBorder="0" applyAlignment="0" applyProtection="0"/>
    <xf numFmtId="0" fontId="26" fillId="36" borderId="0" applyNumberFormat="0" applyBorder="0" applyAlignment="0" applyProtection="0"/>
    <xf numFmtId="0" fontId="27" fillId="37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6" fillId="35" borderId="0" applyNumberFormat="0" applyBorder="0" applyAlignment="0" applyProtection="0"/>
    <xf numFmtId="0" fontId="26" fillId="38" borderId="0" applyNumberFormat="0" applyBorder="0" applyAlignment="0" applyProtection="0"/>
    <xf numFmtId="0" fontId="27" fillId="36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6" fillId="33" borderId="0" applyNumberFormat="0" applyBorder="0" applyAlignment="0" applyProtection="0"/>
    <xf numFmtId="0" fontId="26" fillId="36" borderId="0" applyNumberFormat="0" applyBorder="0" applyAlignment="0" applyProtection="0"/>
    <xf numFmtId="0" fontId="27" fillId="36" borderId="0" applyNumberFormat="0" applyBorder="0" applyAlignment="0" applyProtection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22" fillId="21" borderId="0" applyNumberFormat="0" applyBorder="0" applyAlignment="0" applyProtection="0"/>
    <xf numFmtId="0" fontId="26" fillId="39" borderId="0" applyNumberFormat="0" applyBorder="0" applyAlignment="0" applyProtection="0"/>
    <xf numFmtId="0" fontId="26" fillId="33" borderId="0" applyNumberFormat="0" applyBorder="0" applyAlignment="0" applyProtection="0"/>
    <xf numFmtId="0" fontId="27" fillId="34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2" fillId="25" borderId="0" applyNumberFormat="0" applyBorder="0" applyAlignment="0" applyProtection="0"/>
    <xf numFmtId="0" fontId="26" fillId="35" borderId="0" applyNumberFormat="0" applyBorder="0" applyAlignment="0" applyProtection="0"/>
    <xf numFmtId="0" fontId="26" fillId="40" borderId="0" applyNumberFormat="0" applyBorder="0" applyAlignment="0" applyProtection="0"/>
    <xf numFmtId="0" fontId="27" fillId="40" borderId="0" applyNumberFormat="0" applyBorder="0" applyAlignment="0" applyProtection="0"/>
    <xf numFmtId="0" fontId="22" fillId="29" borderId="0" applyNumberFormat="0" applyBorder="0" applyAlignment="0" applyProtection="0"/>
    <xf numFmtId="0" fontId="22" fillId="29" borderId="0" applyNumberFormat="0" applyBorder="0" applyAlignment="0" applyProtection="0"/>
    <xf numFmtId="0" fontId="22" fillId="29" borderId="0" applyNumberFormat="0" applyBorder="0" applyAlignment="0" applyProtection="0"/>
    <xf numFmtId="0" fontId="22" fillId="29" borderId="0" applyNumberFormat="0" applyBorder="0" applyAlignment="0" applyProtection="0"/>
    <xf numFmtId="0" fontId="22" fillId="29" borderId="0" applyNumberFormat="0" applyBorder="0" applyAlignment="0" applyProtection="0"/>
    <xf numFmtId="0" fontId="22" fillId="29" borderId="0" applyNumberFormat="0" applyBorder="0" applyAlignment="0" applyProtection="0"/>
    <xf numFmtId="0" fontId="22" fillId="29" borderId="0" applyNumberFormat="0" applyBorder="0" applyAlignment="0" applyProtection="0"/>
    <xf numFmtId="0" fontId="22" fillId="29" borderId="0" applyNumberFormat="0" applyBorder="0" applyAlignment="0" applyProtection="0"/>
    <xf numFmtId="0" fontId="15" fillId="3" borderId="0" applyNumberFormat="0" applyBorder="0" applyAlignment="0" applyProtection="0"/>
    <xf numFmtId="0" fontId="19" fillId="6" borderId="6" applyNumberFormat="0" applyAlignment="0" applyProtection="0"/>
    <xf numFmtId="0" fontId="7" fillId="7" borderId="9" applyNumberFormat="0" applyAlignment="0" applyProtection="0"/>
    <xf numFmtId="43" fontId="6" fillId="0" borderId="0" applyFont="0" applyFill="0" applyBorder="0" applyAlignment="0" applyProtection="0"/>
    <xf numFmtId="0" fontId="28" fillId="41" borderId="0" applyNumberFormat="0" applyBorder="0" applyAlignment="0" applyProtection="0"/>
    <xf numFmtId="0" fontId="28" fillId="42" borderId="0" applyNumberFormat="0" applyBorder="0" applyAlignment="0" applyProtection="0"/>
    <xf numFmtId="0" fontId="28" fillId="43" borderId="0" applyNumberFormat="0" applyBorder="0" applyAlignment="0" applyProtection="0"/>
    <xf numFmtId="0" fontId="14" fillId="2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7" fillId="5" borderId="6" applyNumberFormat="0" applyAlignment="0" applyProtection="0"/>
    <xf numFmtId="0" fontId="20" fillId="0" borderId="8" applyNumberFormat="0" applyFill="0" applyAlignment="0" applyProtection="0"/>
    <xf numFmtId="0" fontId="16" fillId="4" borderId="0" applyNumberFormat="0" applyBorder="0" applyAlignment="0" applyProtection="0"/>
    <xf numFmtId="0" fontId="5" fillId="0" borderId="0"/>
    <xf numFmtId="0" fontId="5" fillId="0" borderId="0"/>
    <xf numFmtId="0" fontId="18" fillId="6" borderId="7" applyNumberFormat="0" applyAlignment="0" applyProtection="0"/>
    <xf numFmtId="0" fontId="29" fillId="0" borderId="0" applyNumberFormat="0" applyFill="0" applyBorder="0" applyAlignment="0" applyProtection="0"/>
    <xf numFmtId="0" fontId="1" fillId="0" borderId="11" applyNumberFormat="0" applyFill="0" applyAlignment="0" applyProtection="0"/>
    <xf numFmtId="0" fontId="3" fillId="0" borderId="0" applyNumberFormat="0" applyFill="0" applyBorder="0" applyAlignment="0" applyProtection="0"/>
    <xf numFmtId="0" fontId="6" fillId="44" borderId="0"/>
    <xf numFmtId="0" fontId="6" fillId="44" borderId="13">
      <alignment horizontal="left" indent="5"/>
    </xf>
    <xf numFmtId="0" fontId="8" fillId="0" borderId="0"/>
    <xf numFmtId="43" fontId="6" fillId="0" borderId="0" applyFont="0" applyFill="0" applyBorder="0" applyAlignment="0" applyProtection="0"/>
    <xf numFmtId="0" fontId="31" fillId="0" borderId="15" applyFill="0" applyProtection="0">
      <alignment horizontal="left" textRotation="60" wrapText="1"/>
    </xf>
    <xf numFmtId="0" fontId="30" fillId="0" borderId="0" applyNumberFormat="0" applyFill="0" applyBorder="0" applyAlignment="0" applyProtection="0">
      <alignment vertical="top"/>
      <protection locked="0"/>
    </xf>
    <xf numFmtId="0" fontId="26" fillId="45" borderId="0" applyNumberFormat="0" applyBorder="0" applyAlignment="0" applyProtection="0"/>
    <xf numFmtId="0" fontId="26" fillId="46" borderId="0" applyNumberFormat="0" applyBorder="0" applyAlignment="0" applyProtection="0"/>
    <xf numFmtId="0" fontId="26" fillId="47" borderId="0" applyNumberFormat="0" applyBorder="0" applyAlignment="0" applyProtection="0"/>
    <xf numFmtId="0" fontId="26" fillId="48" borderId="0" applyNumberFormat="0" applyBorder="0" applyAlignment="0" applyProtection="0"/>
    <xf numFmtId="0" fontId="26" fillId="49" borderId="0" applyNumberFormat="0" applyBorder="0" applyAlignment="0" applyProtection="0"/>
    <xf numFmtId="0" fontId="26" fillId="50" borderId="0" applyNumberFormat="0" applyBorder="0" applyAlignment="0" applyProtection="0"/>
    <xf numFmtId="0" fontId="26" fillId="51" borderId="0" applyNumberFormat="0" applyBorder="0" applyAlignment="0" applyProtection="0"/>
    <xf numFmtId="0" fontId="26" fillId="52" borderId="0" applyNumberFormat="0" applyBorder="0" applyAlignment="0" applyProtection="0"/>
    <xf numFmtId="0" fontId="26" fillId="53" borderId="0" applyNumberFormat="0" applyBorder="0" applyAlignment="0" applyProtection="0"/>
    <xf numFmtId="0" fontId="26" fillId="48" borderId="0" applyNumberFormat="0" applyBorder="0" applyAlignment="0" applyProtection="0"/>
    <xf numFmtId="0" fontId="26" fillId="51" borderId="0" applyNumberFormat="0" applyBorder="0" applyAlignment="0" applyProtection="0"/>
    <xf numFmtId="0" fontId="26" fillId="54" borderId="0" applyNumberFormat="0" applyBorder="0" applyAlignment="0" applyProtection="0"/>
    <xf numFmtId="0" fontId="27" fillId="55" borderId="0" applyNumberFormat="0" applyBorder="0" applyAlignment="0" applyProtection="0"/>
    <xf numFmtId="0" fontId="27" fillId="52" borderId="0" applyNumberFormat="0" applyBorder="0" applyAlignment="0" applyProtection="0"/>
    <xf numFmtId="0" fontId="27" fillId="53" borderId="0" applyNumberFormat="0" applyBorder="0" applyAlignment="0" applyProtection="0"/>
    <xf numFmtId="0" fontId="27" fillId="56" borderId="0" applyNumberFormat="0" applyBorder="0" applyAlignment="0" applyProtection="0"/>
    <xf numFmtId="0" fontId="27" fillId="57" borderId="0" applyNumberFormat="0" applyBorder="0" applyAlignment="0" applyProtection="0"/>
    <xf numFmtId="0" fontId="27" fillId="58" borderId="0" applyNumberFormat="0" applyBorder="0" applyAlignment="0" applyProtection="0"/>
    <xf numFmtId="0" fontId="27" fillId="59" borderId="0" applyNumberFormat="0" applyBorder="0" applyAlignment="0" applyProtection="0"/>
    <xf numFmtId="0" fontId="27" fillId="60" borderId="0" applyNumberFormat="0" applyBorder="0" applyAlignment="0" applyProtection="0"/>
    <xf numFmtId="0" fontId="27" fillId="61" borderId="0" applyNumberFormat="0" applyBorder="0" applyAlignment="0" applyProtection="0"/>
    <xf numFmtId="0" fontId="27" fillId="56" borderId="0" applyNumberFormat="0" applyBorder="0" applyAlignment="0" applyProtection="0"/>
    <xf numFmtId="0" fontId="27" fillId="57" borderId="0" applyNumberFormat="0" applyBorder="0" applyAlignment="0" applyProtection="0"/>
    <xf numFmtId="0" fontId="27" fillId="62" borderId="0" applyNumberFormat="0" applyBorder="0" applyAlignment="0" applyProtection="0"/>
    <xf numFmtId="0" fontId="34" fillId="46" borderId="0" applyNumberFormat="0" applyBorder="0" applyAlignment="0" applyProtection="0"/>
    <xf numFmtId="0" fontId="35" fillId="63" borderId="16" applyNumberFormat="0" applyAlignment="0" applyProtection="0"/>
    <xf numFmtId="0" fontId="32" fillId="0" borderId="0" applyNumberFormat="0" applyFill="0" applyBorder="0" applyAlignment="0" applyProtection="0"/>
    <xf numFmtId="0" fontId="36" fillId="64" borderId="17" applyNumberFormat="0" applyAlignment="0" applyProtection="0"/>
    <xf numFmtId="166" fontId="33" fillId="0" borderId="0" applyFont="0" applyFill="0" applyBorder="0" applyAlignment="0" applyProtection="0"/>
    <xf numFmtId="43" fontId="6" fillId="0" borderId="0" applyFont="0" applyFill="0" applyBorder="0" applyAlignment="0" applyProtection="0"/>
    <xf numFmtId="39" fontId="37" fillId="0" borderId="0"/>
    <xf numFmtId="0" fontId="38" fillId="0" borderId="0" applyNumberFormat="0" applyFill="0" applyBorder="0" applyAlignment="0" applyProtection="0"/>
    <xf numFmtId="0" fontId="6" fillId="0" borderId="0" applyFill="0" applyProtection="0"/>
    <xf numFmtId="3" fontId="39" fillId="0" borderId="0"/>
    <xf numFmtId="0" fontId="40" fillId="47" borderId="0" applyNumberFormat="0" applyBorder="0" applyAlignment="0" applyProtection="0"/>
    <xf numFmtId="167" fontId="41" fillId="0" borderId="0">
      <alignment horizontal="left" vertical="center"/>
    </xf>
    <xf numFmtId="0" fontId="42" fillId="0" borderId="18" applyNumberFormat="0" applyFill="0" applyAlignment="0" applyProtection="0"/>
    <xf numFmtId="0" fontId="43" fillId="0" borderId="19" applyNumberFormat="0" applyFill="0" applyAlignment="0" applyProtection="0"/>
    <xf numFmtId="0" fontId="44" fillId="0" borderId="20" applyNumberFormat="0" applyFill="0" applyAlignment="0" applyProtection="0"/>
    <xf numFmtId="0" fontId="44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30" fillId="0" borderId="0" applyNumberFormat="0" applyFill="0" applyBorder="0" applyAlignment="0" applyProtection="0">
      <alignment vertical="top"/>
      <protection locked="0"/>
    </xf>
    <xf numFmtId="0" fontId="46" fillId="50" borderId="16" applyNumberFormat="0" applyAlignment="0" applyProtection="0"/>
    <xf numFmtId="0" fontId="47" fillId="0" borderId="21" applyNumberFormat="0" applyFill="0" applyAlignment="0" applyProtection="0"/>
    <xf numFmtId="0" fontId="48" fillId="65" borderId="0" applyNumberFormat="0" applyBorder="0" applyAlignment="0" applyProtection="0"/>
    <xf numFmtId="0" fontId="6" fillId="66" borderId="22" applyNumberFormat="0" applyFont="0" applyAlignment="0" applyProtection="0"/>
    <xf numFmtId="0" fontId="49" fillId="63" borderId="23" applyNumberFormat="0" applyAlignment="0" applyProtection="0"/>
    <xf numFmtId="9" fontId="6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50" fillId="0" borderId="0" applyFill="0" applyBorder="0" applyAlignment="0" applyProtection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1" fillId="0" borderId="0"/>
    <xf numFmtId="0" fontId="28" fillId="0" borderId="24" applyNumberFormat="0" applyFill="0" applyAlignment="0" applyProtection="0"/>
    <xf numFmtId="0" fontId="52" fillId="0" borderId="0" applyNumberFormat="0" applyFill="0" applyBorder="0" applyAlignment="0" applyProtection="0"/>
    <xf numFmtId="0" fontId="46" fillId="50" borderId="16" applyNumberFormat="0" applyAlignment="0" applyProtection="0"/>
    <xf numFmtId="0" fontId="6" fillId="66" borderId="22" applyNumberFormat="0" applyFont="0" applyAlignment="0" applyProtection="0"/>
    <xf numFmtId="0" fontId="46" fillId="50" borderId="16" applyNumberFormat="0" applyAlignment="0" applyProtection="0"/>
    <xf numFmtId="0" fontId="35" fillId="63" borderId="16" applyNumberFormat="0" applyAlignment="0" applyProtection="0"/>
    <xf numFmtId="0" fontId="35" fillId="63" borderId="16" applyNumberFormat="0" applyAlignment="0" applyProtection="0"/>
    <xf numFmtId="0" fontId="35" fillId="63" borderId="16" applyNumberFormat="0" applyAlignment="0" applyProtection="0"/>
    <xf numFmtId="0" fontId="46" fillId="50" borderId="16" applyNumberFormat="0" applyAlignment="0" applyProtection="0"/>
    <xf numFmtId="0" fontId="6" fillId="66" borderId="22" applyNumberFormat="0" applyFont="0" applyAlignment="0" applyProtection="0"/>
    <xf numFmtId="0" fontId="49" fillId="63" borderId="23" applyNumberFormat="0" applyAlignment="0" applyProtection="0"/>
    <xf numFmtId="0" fontId="49" fillId="63" borderId="23" applyNumberFormat="0" applyAlignment="0" applyProtection="0"/>
    <xf numFmtId="0" fontId="46" fillId="50" borderId="16" applyNumberFormat="0" applyAlignment="0" applyProtection="0"/>
    <xf numFmtId="0" fontId="46" fillId="50" borderId="16" applyNumberFormat="0" applyAlignment="0" applyProtection="0"/>
    <xf numFmtId="0" fontId="35" fillId="63" borderId="16" applyNumberFormat="0" applyAlignment="0" applyProtection="0"/>
    <xf numFmtId="0" fontId="35" fillId="63" borderId="16" applyNumberFormat="0" applyAlignment="0" applyProtection="0"/>
    <xf numFmtId="0" fontId="28" fillId="0" borderId="24" applyNumberFormat="0" applyFill="0" applyAlignment="0" applyProtection="0"/>
    <xf numFmtId="0" fontId="28" fillId="0" borderId="24" applyNumberFormat="0" applyFill="0" applyAlignment="0" applyProtection="0"/>
    <xf numFmtId="0" fontId="49" fillId="63" borderId="23" applyNumberFormat="0" applyAlignment="0" applyProtection="0"/>
    <xf numFmtId="0" fontId="6" fillId="66" borderId="22" applyNumberFormat="0" applyFont="0" applyAlignment="0" applyProtection="0"/>
    <xf numFmtId="0" fontId="49" fillId="63" borderId="23" applyNumberFormat="0" applyAlignment="0" applyProtection="0"/>
    <xf numFmtId="0" fontId="6" fillId="66" borderId="22" applyNumberFormat="0" applyFont="0" applyAlignment="0" applyProtection="0"/>
    <xf numFmtId="0" fontId="28" fillId="0" borderId="24" applyNumberFormat="0" applyFill="0" applyAlignment="0" applyProtection="0"/>
    <xf numFmtId="0" fontId="28" fillId="0" borderId="24" applyNumberFormat="0" applyFill="0" applyAlignment="0" applyProtection="0"/>
    <xf numFmtId="0" fontId="6" fillId="0" borderId="0"/>
    <xf numFmtId="0" fontId="25" fillId="0" borderId="0"/>
    <xf numFmtId="0" fontId="25" fillId="0" borderId="0"/>
    <xf numFmtId="0" fontId="8" fillId="0" borderId="0"/>
    <xf numFmtId="0" fontId="8" fillId="0" borderId="0"/>
    <xf numFmtId="0" fontId="53" fillId="0" borderId="0"/>
    <xf numFmtId="0" fontId="5" fillId="0" borderId="0"/>
    <xf numFmtId="0" fontId="8" fillId="0" borderId="0"/>
    <xf numFmtId="0" fontId="5" fillId="0" borderId="0"/>
    <xf numFmtId="0" fontId="24" fillId="0" borderId="0" applyNumberFormat="0" applyFill="0" applyBorder="0" applyAlignment="0" applyProtection="0"/>
    <xf numFmtId="0" fontId="8" fillId="0" borderId="0"/>
    <xf numFmtId="0" fontId="6" fillId="0" borderId="0"/>
    <xf numFmtId="0" fontId="6" fillId="0" borderId="0"/>
    <xf numFmtId="0" fontId="64" fillId="0" borderId="0">
      <alignment vertical="top"/>
      <protection locked="0"/>
    </xf>
    <xf numFmtId="168" fontId="6" fillId="44" borderId="13">
      <alignment horizontal="right" vertical="top"/>
    </xf>
    <xf numFmtId="0" fontId="6" fillId="44" borderId="1">
      <alignment horizontal="left" indent="3"/>
    </xf>
    <xf numFmtId="0" fontId="66" fillId="0" borderId="0" applyNumberFormat="0" applyFill="0" applyBorder="0" applyAlignment="0" applyProtection="0"/>
    <xf numFmtId="168" fontId="6" fillId="44" borderId="1" applyNumberFormat="0">
      <alignment horizontal="right" vertical="top"/>
    </xf>
    <xf numFmtId="0" fontId="6" fillId="44" borderId="1">
      <alignment horizontal="left" indent="3"/>
    </xf>
    <xf numFmtId="168" fontId="6" fillId="44" borderId="1" applyNumberFormat="0">
      <alignment horizontal="right" vertical="top"/>
    </xf>
    <xf numFmtId="0" fontId="25" fillId="44" borderId="1">
      <alignment horizontal="left" indent="2"/>
    </xf>
    <xf numFmtId="0" fontId="25" fillId="44" borderId="1">
      <alignment horizontal="right" vertical="top"/>
    </xf>
    <xf numFmtId="0" fontId="65" fillId="0" borderId="0" applyNumberFormat="0" applyFill="0" applyBorder="0" applyAlignment="0" applyProtection="0">
      <alignment vertical="top"/>
      <protection locked="0"/>
    </xf>
    <xf numFmtId="0" fontId="67" fillId="0" borderId="0" applyNumberFormat="0" applyFill="0" applyBorder="0" applyAlignment="0" applyProtection="0"/>
    <xf numFmtId="3" fontId="25" fillId="44" borderId="1">
      <alignment horizontal="right"/>
    </xf>
    <xf numFmtId="0" fontId="25" fillId="44" borderId="1">
      <alignment horizontal="left" indent="1"/>
    </xf>
    <xf numFmtId="168" fontId="25" fillId="44" borderId="1" applyNumberFormat="0">
      <alignment horizontal="right" vertical="top"/>
    </xf>
    <xf numFmtId="0" fontId="6" fillId="0" borderId="0"/>
    <xf numFmtId="0" fontId="5" fillId="0" borderId="0"/>
    <xf numFmtId="0" fontId="8" fillId="0" borderId="0"/>
    <xf numFmtId="0" fontId="5" fillId="10" borderId="0" applyNumberFormat="0" applyBorder="0" applyAlignment="0" applyProtection="0"/>
    <xf numFmtId="0" fontId="5" fillId="14" borderId="0" applyNumberFormat="0" applyBorder="0" applyAlignment="0" applyProtection="0"/>
    <xf numFmtId="0" fontId="5" fillId="18" borderId="0" applyNumberFormat="0" applyBorder="0" applyAlignment="0" applyProtection="0"/>
    <xf numFmtId="0" fontId="5" fillId="22" borderId="0" applyNumberFormat="0" applyBorder="0" applyAlignment="0" applyProtection="0"/>
    <xf numFmtId="0" fontId="5" fillId="26" borderId="0" applyNumberFormat="0" applyBorder="0" applyAlignment="0" applyProtection="0"/>
    <xf numFmtId="0" fontId="5" fillId="30" borderId="0" applyNumberFormat="0" applyBorder="0" applyAlignment="0" applyProtection="0"/>
    <xf numFmtId="0" fontId="5" fillId="11" borderId="0" applyNumberFormat="0" applyBorder="0" applyAlignment="0" applyProtection="0"/>
    <xf numFmtId="0" fontId="5" fillId="15" borderId="0" applyNumberFormat="0" applyBorder="0" applyAlignment="0" applyProtection="0"/>
    <xf numFmtId="0" fontId="5" fillId="19" borderId="0" applyNumberFormat="0" applyBorder="0" applyAlignment="0" applyProtection="0"/>
    <xf numFmtId="0" fontId="5" fillId="23" borderId="0" applyNumberFormat="0" applyBorder="0" applyAlignment="0" applyProtection="0"/>
    <xf numFmtId="0" fontId="5" fillId="27" borderId="0" applyNumberFormat="0" applyBorder="0" applyAlignment="0" applyProtection="0"/>
    <xf numFmtId="0" fontId="5" fillId="31" borderId="0" applyNumberFormat="0" applyBorder="0" applyAlignment="0" applyProtection="0"/>
    <xf numFmtId="0" fontId="5" fillId="0" borderId="0"/>
    <xf numFmtId="0" fontId="5" fillId="8" borderId="10" applyNumberFormat="0" applyFont="0" applyAlignment="0" applyProtection="0"/>
    <xf numFmtId="0" fontId="6" fillId="0" borderId="0"/>
    <xf numFmtId="0" fontId="68" fillId="0" borderId="0"/>
    <xf numFmtId="43" fontId="68" fillId="0" borderId="0" applyFont="0" applyFill="0" applyBorder="0" applyAlignment="0" applyProtection="0"/>
    <xf numFmtId="0" fontId="70" fillId="0" borderId="0" applyNumberFormat="0" applyFill="0" applyBorder="0" applyAlignment="0" applyProtection="0">
      <alignment vertical="top"/>
      <protection locked="0"/>
    </xf>
    <xf numFmtId="9" fontId="5" fillId="0" borderId="0" applyFont="0" applyFill="0" applyBorder="0" applyAlignment="0" applyProtection="0"/>
    <xf numFmtId="0" fontId="71" fillId="0" borderId="0"/>
    <xf numFmtId="0" fontId="72" fillId="0" borderId="0" applyNumberFormat="0" applyFill="0" applyBorder="0" applyAlignment="0" applyProtection="0">
      <alignment vertical="top"/>
      <protection locked="0"/>
    </xf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68" fillId="14" borderId="0" applyNumberFormat="0" applyBorder="0" applyAlignment="0" applyProtection="0"/>
    <xf numFmtId="0" fontId="68" fillId="14" borderId="0" applyNumberFormat="0" applyBorder="0" applyAlignment="0" applyProtection="0"/>
    <xf numFmtId="0" fontId="68" fillId="18" borderId="0" applyNumberFormat="0" applyBorder="0" applyAlignment="0" applyProtection="0"/>
    <xf numFmtId="0" fontId="68" fillId="18" borderId="0" applyNumberFormat="0" applyBorder="0" applyAlignment="0" applyProtection="0"/>
    <xf numFmtId="0" fontId="68" fillId="22" borderId="0" applyNumberFormat="0" applyBorder="0" applyAlignment="0" applyProtection="0"/>
    <xf numFmtId="0" fontId="68" fillId="22" borderId="0" applyNumberFormat="0" applyBorder="0" applyAlignment="0" applyProtection="0"/>
    <xf numFmtId="0" fontId="68" fillId="26" borderId="0" applyNumberFormat="0" applyBorder="0" applyAlignment="0" applyProtection="0"/>
    <xf numFmtId="0" fontId="68" fillId="26" borderId="0" applyNumberFormat="0" applyBorder="0" applyAlignment="0" applyProtection="0"/>
    <xf numFmtId="0" fontId="68" fillId="30" borderId="0" applyNumberFormat="0" applyBorder="0" applyAlignment="0" applyProtection="0"/>
    <xf numFmtId="0" fontId="68" fillId="30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5" borderId="0" applyNumberFormat="0" applyBorder="0" applyAlignment="0" applyProtection="0"/>
    <xf numFmtId="0" fontId="68" fillId="15" borderId="0" applyNumberFormat="0" applyBorder="0" applyAlignment="0" applyProtection="0"/>
    <xf numFmtId="0" fontId="68" fillId="19" borderId="0" applyNumberFormat="0" applyBorder="0" applyAlignment="0" applyProtection="0"/>
    <xf numFmtId="0" fontId="68" fillId="19" borderId="0" applyNumberFormat="0" applyBorder="0" applyAlignment="0" applyProtection="0"/>
    <xf numFmtId="0" fontId="68" fillId="23" borderId="0" applyNumberFormat="0" applyBorder="0" applyAlignment="0" applyProtection="0"/>
    <xf numFmtId="0" fontId="68" fillId="23" borderId="0" applyNumberFormat="0" applyBorder="0" applyAlignment="0" applyProtection="0"/>
    <xf numFmtId="0" fontId="68" fillId="27" borderId="0" applyNumberFormat="0" applyBorder="0" applyAlignment="0" applyProtection="0"/>
    <xf numFmtId="0" fontId="68" fillId="27" borderId="0" applyNumberFormat="0" applyBorder="0" applyAlignment="0" applyProtection="0"/>
    <xf numFmtId="0" fontId="68" fillId="31" borderId="0" applyNumberFormat="0" applyBorder="0" applyAlignment="0" applyProtection="0"/>
    <xf numFmtId="0" fontId="68" fillId="31" borderId="0" applyNumberFormat="0" applyBorder="0" applyAlignment="0" applyProtection="0"/>
    <xf numFmtId="0" fontId="73" fillId="12" borderId="0" applyNumberFormat="0" applyBorder="0" applyAlignment="0" applyProtection="0"/>
    <xf numFmtId="0" fontId="73" fillId="16" borderId="0" applyNumberFormat="0" applyBorder="0" applyAlignment="0" applyProtection="0"/>
    <xf numFmtId="0" fontId="73" fillId="20" borderId="0" applyNumberFormat="0" applyBorder="0" applyAlignment="0" applyProtection="0"/>
    <xf numFmtId="0" fontId="73" fillId="24" borderId="0" applyNumberFormat="0" applyBorder="0" applyAlignment="0" applyProtection="0"/>
    <xf numFmtId="0" fontId="73" fillId="28" borderId="0" applyNumberFormat="0" applyBorder="0" applyAlignment="0" applyProtection="0"/>
    <xf numFmtId="0" fontId="73" fillId="32" borderId="0" applyNumberFormat="0" applyBorder="0" applyAlignment="0" applyProtection="0"/>
    <xf numFmtId="0" fontId="73" fillId="9" borderId="0" applyNumberFormat="0" applyBorder="0" applyAlignment="0" applyProtection="0"/>
    <xf numFmtId="0" fontId="73" fillId="13" borderId="0" applyNumberFormat="0" applyBorder="0" applyAlignment="0" applyProtection="0"/>
    <xf numFmtId="0" fontId="73" fillId="17" borderId="0" applyNumberFormat="0" applyBorder="0" applyAlignment="0" applyProtection="0"/>
    <xf numFmtId="0" fontId="73" fillId="21" borderId="0" applyNumberFormat="0" applyBorder="0" applyAlignment="0" applyProtection="0"/>
    <xf numFmtId="0" fontId="73" fillId="25" borderId="0" applyNumberFormat="0" applyBorder="0" applyAlignment="0" applyProtection="0"/>
    <xf numFmtId="0" fontId="73" fillId="29" borderId="0" applyNumberFormat="0" applyBorder="0" applyAlignment="0" applyProtection="0"/>
    <xf numFmtId="0" fontId="74" fillId="3" borderId="0" applyNumberFormat="0" applyBorder="0" applyAlignment="0" applyProtection="0"/>
    <xf numFmtId="0" fontId="75" fillId="6" borderId="6" applyNumberFormat="0" applyAlignment="0" applyProtection="0"/>
    <xf numFmtId="0" fontId="76" fillId="7" borderId="9" applyNumberFormat="0" applyAlignment="0" applyProtection="0"/>
    <xf numFmtId="43" fontId="68" fillId="0" borderId="0" applyFont="0" applyFill="0" applyBorder="0" applyAlignment="0" applyProtection="0"/>
    <xf numFmtId="0" fontId="6" fillId="0" borderId="0" applyNumberFormat="0" applyFill="0" applyBorder="0" applyAlignment="0" applyProtection="0"/>
    <xf numFmtId="43" fontId="6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78" fillId="2" borderId="0" applyNumberFormat="0" applyBorder="0" applyAlignment="0" applyProtection="0"/>
    <xf numFmtId="0" fontId="79" fillId="0" borderId="3" applyNumberFormat="0" applyFill="0" applyAlignment="0" applyProtection="0"/>
    <xf numFmtId="0" fontId="80" fillId="0" borderId="4" applyNumberFormat="0" applyFill="0" applyAlignment="0" applyProtection="0"/>
    <xf numFmtId="0" fontId="81" fillId="0" borderId="5" applyNumberFormat="0" applyFill="0" applyAlignment="0" applyProtection="0"/>
    <xf numFmtId="0" fontId="81" fillId="0" borderId="0" applyNumberFormat="0" applyFill="0" applyBorder="0" applyAlignment="0" applyProtection="0"/>
    <xf numFmtId="0" fontId="82" fillId="5" borderId="6" applyNumberFormat="0" applyAlignment="0" applyProtection="0"/>
    <xf numFmtId="0" fontId="83" fillId="0" borderId="8" applyNumberFormat="0" applyFill="0" applyAlignment="0" applyProtection="0"/>
    <xf numFmtId="0" fontId="84" fillId="4" borderId="0" applyNumberFormat="0" applyBorder="0" applyAlignment="0" applyProtection="0"/>
    <xf numFmtId="0" fontId="68" fillId="0" borderId="0"/>
    <xf numFmtId="0" fontId="6" fillId="0" borderId="0" applyNumberFormat="0" applyFill="0" applyBorder="0" applyAlignment="0" applyProtection="0"/>
    <xf numFmtId="0" fontId="68" fillId="0" borderId="0"/>
    <xf numFmtId="0" fontId="6" fillId="0" borderId="0" applyNumberFormat="0" applyFill="0" applyBorder="0" applyAlignment="0" applyProtection="0"/>
    <xf numFmtId="0" fontId="68" fillId="8" borderId="10" applyNumberFormat="0" applyFont="0" applyAlignment="0" applyProtection="0"/>
    <xf numFmtId="0" fontId="68" fillId="8" borderId="10" applyNumberFormat="0" applyFont="0" applyAlignment="0" applyProtection="0"/>
    <xf numFmtId="0" fontId="85" fillId="6" borderId="7" applyNumberFormat="0" applyAlignment="0" applyProtection="0"/>
    <xf numFmtId="9" fontId="68" fillId="0" borderId="0" applyFont="0" applyFill="0" applyBorder="0" applyAlignment="0" applyProtection="0"/>
    <xf numFmtId="3" fontId="6" fillId="0" borderId="0" applyFill="0" applyBorder="0" applyAlignment="0" applyProtection="0"/>
    <xf numFmtId="0" fontId="69" fillId="0" borderId="11" applyNumberFormat="0" applyFill="0" applyAlignment="0" applyProtection="0"/>
    <xf numFmtId="0" fontId="86" fillId="0" borderId="0" applyNumberFormat="0" applyFill="0" applyBorder="0" applyAlignment="0" applyProtection="0"/>
    <xf numFmtId="9" fontId="68" fillId="0" borderId="0" applyFont="0" applyFill="0" applyBorder="0" applyAlignment="0" applyProtection="0"/>
    <xf numFmtId="0" fontId="8" fillId="0" borderId="0"/>
    <xf numFmtId="0" fontId="6" fillId="0" borderId="0"/>
    <xf numFmtId="0" fontId="8" fillId="0" borderId="0"/>
    <xf numFmtId="0" fontId="27" fillId="59" borderId="0" applyNumberFormat="0" applyBorder="0" applyAlignment="0" applyProtection="0"/>
    <xf numFmtId="0" fontId="27" fillId="60" borderId="0" applyNumberFormat="0" applyBorder="0" applyAlignment="0" applyProtection="0"/>
    <xf numFmtId="0" fontId="27" fillId="61" borderId="0" applyNumberFormat="0" applyBorder="0" applyAlignment="0" applyProtection="0"/>
    <xf numFmtId="0" fontId="27" fillId="56" borderId="0" applyNumberFormat="0" applyBorder="0" applyAlignment="0" applyProtection="0"/>
    <xf numFmtId="0" fontId="27" fillId="57" borderId="0" applyNumberFormat="0" applyBorder="0" applyAlignment="0" applyProtection="0"/>
    <xf numFmtId="0" fontId="27" fillId="62" borderId="0" applyNumberFormat="0" applyBorder="0" applyAlignment="0" applyProtection="0"/>
    <xf numFmtId="0" fontId="27" fillId="62" borderId="0" applyNumberFormat="0" applyBorder="0" applyAlignment="0" applyProtection="0"/>
    <xf numFmtId="3" fontId="6" fillId="44" borderId="13">
      <alignment horizontal="right"/>
    </xf>
    <xf numFmtId="0" fontId="27" fillId="57" borderId="0" applyNumberFormat="0" applyBorder="0" applyAlignment="0" applyProtection="0"/>
    <xf numFmtId="0" fontId="27" fillId="56" borderId="0" applyNumberFormat="0" applyBorder="0" applyAlignment="0" applyProtection="0"/>
    <xf numFmtId="3" fontId="6" fillId="44" borderId="1">
      <alignment horizontal="right"/>
    </xf>
    <xf numFmtId="0" fontId="27" fillId="61" borderId="0" applyNumberFormat="0" applyBorder="0" applyAlignment="0" applyProtection="0"/>
    <xf numFmtId="0" fontId="27" fillId="60" borderId="0" applyNumberFormat="0" applyBorder="0" applyAlignment="0" applyProtection="0"/>
    <xf numFmtId="0" fontId="25" fillId="44" borderId="1">
      <alignment horizontal="right" vertical="top"/>
    </xf>
    <xf numFmtId="0" fontId="25" fillId="44" borderId="1"/>
    <xf numFmtId="169" fontId="25" fillId="44" borderId="1">
      <alignment horizontal="right"/>
    </xf>
    <xf numFmtId="0" fontId="27" fillId="59" borderId="0" applyNumberFormat="0" applyBorder="0" applyAlignment="0" applyProtection="0"/>
    <xf numFmtId="0" fontId="6" fillId="44" borderId="94" applyFont="0" applyFill="0" applyAlignment="0"/>
    <xf numFmtId="0" fontId="27" fillId="62" borderId="0" applyNumberFormat="0" applyBorder="0" applyAlignment="0" applyProtection="0"/>
    <xf numFmtId="0" fontId="27" fillId="57" borderId="0" applyNumberFormat="0" applyBorder="0" applyAlignment="0" applyProtection="0"/>
    <xf numFmtId="3" fontId="25" fillId="44" borderId="1">
      <alignment horizontal="right"/>
    </xf>
    <xf numFmtId="0" fontId="27" fillId="56" borderId="0" applyNumberFormat="0" applyBorder="0" applyAlignment="0" applyProtection="0"/>
    <xf numFmtId="0" fontId="27" fillId="61" borderId="0" applyNumberFormat="0" applyBorder="0" applyAlignment="0" applyProtection="0"/>
    <xf numFmtId="3" fontId="6" fillId="44" borderId="1">
      <alignment horizontal="right"/>
    </xf>
    <xf numFmtId="0" fontId="27" fillId="60" borderId="0" applyNumberFormat="0" applyBorder="0" applyAlignment="0" applyProtection="0"/>
    <xf numFmtId="0" fontId="27" fillId="59" borderId="0" applyNumberFormat="0" applyBorder="0" applyAlignment="0" applyProtection="0"/>
    <xf numFmtId="0" fontId="27" fillId="62" borderId="0" applyNumberFormat="0" applyBorder="0" applyAlignment="0" applyProtection="0"/>
    <xf numFmtId="0" fontId="27" fillId="57" borderId="0" applyNumberFormat="0" applyBorder="0" applyAlignment="0" applyProtection="0"/>
    <xf numFmtId="0" fontId="27" fillId="56" borderId="0" applyNumberFormat="0" applyBorder="0" applyAlignment="0" applyProtection="0"/>
    <xf numFmtId="0" fontId="27" fillId="61" borderId="0" applyNumberFormat="0" applyBorder="0" applyAlignment="0" applyProtection="0"/>
    <xf numFmtId="0" fontId="27" fillId="59" borderId="0" applyNumberFormat="0" applyBorder="0" applyAlignment="0" applyProtection="0"/>
    <xf numFmtId="0" fontId="24" fillId="0" borderId="0" applyNumberFormat="0" applyFill="0" applyBorder="0" applyAlignment="0" applyProtection="0"/>
    <xf numFmtId="0" fontId="27" fillId="62" borderId="0" applyNumberFormat="0" applyBorder="0" applyAlignment="0" applyProtection="0"/>
    <xf numFmtId="0" fontId="27" fillId="57" borderId="0" applyNumberFormat="0" applyBorder="0" applyAlignment="0" applyProtection="0"/>
    <xf numFmtId="0" fontId="27" fillId="56" borderId="0" applyNumberFormat="0" applyBorder="0" applyAlignment="0" applyProtection="0"/>
    <xf numFmtId="0" fontId="27" fillId="61" borderId="0" applyNumberFormat="0" applyBorder="0" applyAlignment="0" applyProtection="0"/>
    <xf numFmtId="0" fontId="27" fillId="59" borderId="0" applyNumberFormat="0" applyBorder="0" applyAlignment="0" applyProtection="0"/>
    <xf numFmtId="0" fontId="27" fillId="62" borderId="0" applyNumberFormat="0" applyBorder="0" applyAlignment="0" applyProtection="0"/>
    <xf numFmtId="0" fontId="87" fillId="0" borderId="0" applyNumberFormat="0" applyFill="0" applyBorder="0" applyAlignment="0" applyProtection="0"/>
    <xf numFmtId="0" fontId="27" fillId="57" borderId="0" applyNumberFormat="0" applyBorder="0" applyAlignment="0" applyProtection="0"/>
    <xf numFmtId="0" fontId="27" fillId="60" borderId="0" applyNumberFormat="0" applyBorder="0" applyAlignment="0" applyProtection="0"/>
    <xf numFmtId="0" fontId="27" fillId="62" borderId="0" applyNumberFormat="0" applyBorder="0" applyAlignment="0" applyProtection="0"/>
    <xf numFmtId="0" fontId="27" fillId="57" borderId="0" applyNumberFormat="0" applyBorder="0" applyAlignment="0" applyProtection="0"/>
    <xf numFmtId="0" fontId="27" fillId="56" borderId="0" applyNumberFormat="0" applyBorder="0" applyAlignment="0" applyProtection="0"/>
    <xf numFmtId="0" fontId="27" fillId="61" borderId="0" applyNumberFormat="0" applyBorder="0" applyAlignment="0" applyProtection="0"/>
    <xf numFmtId="0" fontId="27" fillId="60" borderId="0" applyNumberFormat="0" applyBorder="0" applyAlignment="0" applyProtection="0"/>
    <xf numFmtId="0" fontId="27" fillId="59" borderId="0" applyNumberFormat="0" applyBorder="0" applyAlignment="0" applyProtection="0"/>
    <xf numFmtId="0" fontId="27" fillId="62" borderId="0" applyNumberFormat="0" applyBorder="0" applyAlignment="0" applyProtection="0"/>
    <xf numFmtId="0" fontId="27" fillId="57" borderId="0" applyNumberFormat="0" applyBorder="0" applyAlignment="0" applyProtection="0"/>
    <xf numFmtId="0" fontId="27" fillId="56" borderId="0" applyNumberFormat="0" applyBorder="0" applyAlignment="0" applyProtection="0"/>
    <xf numFmtId="0" fontId="27" fillId="61" borderId="0" applyNumberFormat="0" applyBorder="0" applyAlignment="0" applyProtection="0"/>
    <xf numFmtId="0" fontId="27" fillId="59" borderId="0" applyNumberFormat="0" applyBorder="0" applyAlignment="0" applyProtection="0"/>
    <xf numFmtId="0" fontId="27" fillId="62" borderId="0" applyNumberFormat="0" applyBorder="0" applyAlignment="0" applyProtection="0"/>
    <xf numFmtId="0" fontId="27" fillId="57" borderId="0" applyNumberFormat="0" applyBorder="0" applyAlignment="0" applyProtection="0"/>
    <xf numFmtId="0" fontId="27" fillId="56" borderId="0" applyNumberFormat="0" applyBorder="0" applyAlignment="0" applyProtection="0"/>
    <xf numFmtId="0" fontId="27" fillId="61" borderId="0" applyNumberFormat="0" applyBorder="0" applyAlignment="0" applyProtection="0"/>
    <xf numFmtId="0" fontId="27" fillId="59" borderId="0" applyNumberFormat="0" applyBorder="0" applyAlignment="0" applyProtection="0"/>
    <xf numFmtId="0" fontId="27" fillId="62" borderId="0" applyNumberFormat="0" applyBorder="0" applyAlignment="0" applyProtection="0"/>
    <xf numFmtId="0" fontId="27" fillId="57" borderId="0" applyNumberFormat="0" applyBorder="0" applyAlignment="0" applyProtection="0"/>
    <xf numFmtId="0" fontId="27" fillId="56" borderId="0" applyNumberFormat="0" applyBorder="0" applyAlignment="0" applyProtection="0"/>
    <xf numFmtId="0" fontId="27" fillId="61" borderId="0" applyNumberFormat="0" applyBorder="0" applyAlignment="0" applyProtection="0"/>
    <xf numFmtId="0" fontId="27" fillId="59" borderId="0" applyNumberFormat="0" applyBorder="0" applyAlignment="0" applyProtection="0"/>
    <xf numFmtId="0" fontId="27" fillId="62" borderId="0" applyNumberFormat="0" applyBorder="0" applyAlignment="0" applyProtection="0"/>
    <xf numFmtId="0" fontId="27" fillId="57" borderId="0" applyNumberFormat="0" applyBorder="0" applyAlignment="0" applyProtection="0"/>
    <xf numFmtId="0" fontId="27" fillId="60" borderId="0" applyNumberFormat="0" applyBorder="0" applyAlignment="0" applyProtection="0"/>
    <xf numFmtId="0" fontId="27" fillId="56" borderId="0" applyNumberFormat="0" applyBorder="0" applyAlignment="0" applyProtection="0"/>
    <xf numFmtId="0" fontId="27" fillId="61" borderId="0" applyNumberFormat="0" applyBorder="0" applyAlignment="0" applyProtection="0"/>
    <xf numFmtId="0" fontId="27" fillId="59" borderId="0" applyNumberFormat="0" applyBorder="0" applyAlignment="0" applyProtection="0"/>
    <xf numFmtId="0" fontId="27" fillId="62" borderId="0" applyNumberFormat="0" applyBorder="0" applyAlignment="0" applyProtection="0"/>
    <xf numFmtId="0" fontId="27" fillId="57" borderId="0" applyNumberFormat="0" applyBorder="0" applyAlignment="0" applyProtection="0"/>
    <xf numFmtId="0" fontId="27" fillId="60" borderId="0" applyNumberFormat="0" applyBorder="0" applyAlignment="0" applyProtection="0"/>
    <xf numFmtId="0" fontId="27" fillId="56" borderId="0" applyNumberFormat="0" applyBorder="0" applyAlignment="0" applyProtection="0"/>
    <xf numFmtId="0" fontId="27" fillId="61" borderId="0" applyNumberFormat="0" applyBorder="0" applyAlignment="0" applyProtection="0"/>
    <xf numFmtId="0" fontId="27" fillId="59" borderId="0" applyNumberFormat="0" applyBorder="0" applyAlignment="0" applyProtection="0"/>
    <xf numFmtId="0" fontId="27" fillId="62" borderId="0" applyNumberFormat="0" applyBorder="0" applyAlignment="0" applyProtection="0"/>
    <xf numFmtId="0" fontId="27" fillId="57" borderId="0" applyNumberFormat="0" applyBorder="0" applyAlignment="0" applyProtection="0"/>
    <xf numFmtId="0" fontId="27" fillId="60" borderId="0" applyNumberFormat="0" applyBorder="0" applyAlignment="0" applyProtection="0"/>
    <xf numFmtId="0" fontId="27" fillId="56" borderId="0" applyNumberFormat="0" applyBorder="0" applyAlignment="0" applyProtection="0"/>
    <xf numFmtId="0" fontId="27" fillId="61" borderId="0" applyNumberFormat="0" applyBorder="0" applyAlignment="0" applyProtection="0"/>
    <xf numFmtId="0" fontId="27" fillId="59" borderId="0" applyNumberFormat="0" applyBorder="0" applyAlignment="0" applyProtection="0"/>
    <xf numFmtId="0" fontId="27" fillId="62" borderId="0" applyNumberFormat="0" applyBorder="0" applyAlignment="0" applyProtection="0"/>
    <xf numFmtId="0" fontId="27" fillId="57" borderId="0" applyNumberFormat="0" applyBorder="0" applyAlignment="0" applyProtection="0"/>
    <xf numFmtId="0" fontId="27" fillId="60" borderId="0" applyNumberFormat="0" applyBorder="0" applyAlignment="0" applyProtection="0"/>
    <xf numFmtId="0" fontId="27" fillId="56" borderId="0" applyNumberFormat="0" applyBorder="0" applyAlignment="0" applyProtection="0"/>
    <xf numFmtId="0" fontId="27" fillId="61" borderId="0" applyNumberFormat="0" applyBorder="0" applyAlignment="0" applyProtection="0"/>
    <xf numFmtId="0" fontId="27" fillId="59" borderId="0" applyNumberFormat="0" applyBorder="0" applyAlignment="0" applyProtection="0"/>
    <xf numFmtId="0" fontId="27" fillId="62" borderId="0" applyNumberFormat="0" applyBorder="0" applyAlignment="0" applyProtection="0"/>
    <xf numFmtId="0" fontId="27" fillId="57" borderId="0" applyNumberFormat="0" applyBorder="0" applyAlignment="0" applyProtection="0"/>
    <xf numFmtId="0" fontId="27" fillId="60" borderId="0" applyNumberFormat="0" applyBorder="0" applyAlignment="0" applyProtection="0"/>
    <xf numFmtId="0" fontId="27" fillId="56" borderId="0" applyNumberFormat="0" applyBorder="0" applyAlignment="0" applyProtection="0"/>
    <xf numFmtId="0" fontId="27" fillId="61" borderId="0" applyNumberFormat="0" applyBorder="0" applyAlignment="0" applyProtection="0"/>
    <xf numFmtId="0" fontId="27" fillId="59" borderId="0" applyNumberFormat="0" applyBorder="0" applyAlignment="0" applyProtection="0"/>
    <xf numFmtId="0" fontId="27" fillId="62" borderId="0" applyNumberFormat="0" applyBorder="0" applyAlignment="0" applyProtection="0"/>
    <xf numFmtId="0" fontId="27" fillId="57" borderId="0" applyNumberFormat="0" applyBorder="0" applyAlignment="0" applyProtection="0"/>
    <xf numFmtId="0" fontId="27" fillId="60" borderId="0" applyNumberFormat="0" applyBorder="0" applyAlignment="0" applyProtection="0"/>
    <xf numFmtId="0" fontId="27" fillId="56" borderId="0" applyNumberFormat="0" applyBorder="0" applyAlignment="0" applyProtection="0"/>
    <xf numFmtId="0" fontId="27" fillId="61" borderId="0" applyNumberFormat="0" applyBorder="0" applyAlignment="0" applyProtection="0"/>
    <xf numFmtId="0" fontId="27" fillId="59" borderId="0" applyNumberFormat="0" applyBorder="0" applyAlignment="0" applyProtection="0"/>
    <xf numFmtId="0" fontId="27" fillId="62" borderId="0" applyNumberFormat="0" applyBorder="0" applyAlignment="0" applyProtection="0"/>
    <xf numFmtId="0" fontId="27" fillId="57" borderId="0" applyNumberFormat="0" applyBorder="0" applyAlignment="0" applyProtection="0"/>
    <xf numFmtId="0" fontId="27" fillId="60" borderId="0" applyNumberFormat="0" applyBorder="0" applyAlignment="0" applyProtection="0"/>
    <xf numFmtId="0" fontId="27" fillId="56" borderId="0" applyNumberFormat="0" applyBorder="0" applyAlignment="0" applyProtection="0"/>
    <xf numFmtId="0" fontId="27" fillId="61" borderId="0" applyNumberFormat="0" applyBorder="0" applyAlignment="0" applyProtection="0"/>
    <xf numFmtId="0" fontId="27" fillId="59" borderId="0" applyNumberFormat="0" applyBorder="0" applyAlignment="0" applyProtection="0"/>
    <xf numFmtId="0" fontId="27" fillId="62" borderId="0" applyNumberFormat="0" applyBorder="0" applyAlignment="0" applyProtection="0"/>
    <xf numFmtId="0" fontId="27" fillId="57" borderId="0" applyNumberFormat="0" applyBorder="0" applyAlignment="0" applyProtection="0"/>
    <xf numFmtId="0" fontId="27" fillId="60" borderId="0" applyNumberFormat="0" applyBorder="0" applyAlignment="0" applyProtection="0"/>
    <xf numFmtId="0" fontId="27" fillId="56" borderId="0" applyNumberFormat="0" applyBorder="0" applyAlignment="0" applyProtection="0"/>
    <xf numFmtId="0" fontId="27" fillId="61" borderId="0" applyNumberFormat="0" applyBorder="0" applyAlignment="0" applyProtection="0"/>
    <xf numFmtId="0" fontId="27" fillId="59" borderId="0" applyNumberFormat="0" applyBorder="0" applyAlignment="0" applyProtection="0"/>
    <xf numFmtId="0" fontId="27" fillId="60" borderId="0" applyNumberFormat="0" applyBorder="0" applyAlignment="0" applyProtection="0"/>
    <xf numFmtId="0" fontId="27" fillId="56" borderId="0" applyNumberFormat="0" applyBorder="0" applyAlignment="0" applyProtection="0"/>
    <xf numFmtId="0" fontId="27" fillId="61" borderId="0" applyNumberFormat="0" applyBorder="0" applyAlignment="0" applyProtection="0"/>
    <xf numFmtId="0" fontId="27" fillId="59" borderId="0" applyNumberFormat="0" applyBorder="0" applyAlignment="0" applyProtection="0"/>
    <xf numFmtId="0" fontId="27" fillId="60" borderId="0" applyNumberFormat="0" applyBorder="0" applyAlignment="0" applyProtection="0"/>
    <xf numFmtId="0" fontId="27" fillId="60" borderId="0" applyNumberFormat="0" applyBorder="0" applyAlignment="0" applyProtection="0"/>
    <xf numFmtId="0" fontId="27" fillId="60" borderId="0" applyNumberFormat="0" applyBorder="0" applyAlignment="0" applyProtection="0"/>
    <xf numFmtId="0" fontId="27" fillId="60" borderId="0" applyNumberFormat="0" applyBorder="0" applyAlignment="0" applyProtection="0"/>
    <xf numFmtId="0" fontId="70" fillId="0" borderId="0" applyNumberFormat="0" applyFill="0" applyBorder="0" applyAlignment="0" applyProtection="0"/>
    <xf numFmtId="0" fontId="5" fillId="0" borderId="0"/>
    <xf numFmtId="0" fontId="5" fillId="0" borderId="0"/>
    <xf numFmtId="0" fontId="5" fillId="8" borderId="10" applyNumberFormat="0" applyFont="0" applyAlignment="0" applyProtection="0"/>
    <xf numFmtId="0" fontId="5" fillId="0" borderId="0"/>
    <xf numFmtId="0" fontId="90" fillId="0" borderId="0"/>
    <xf numFmtId="0" fontId="88" fillId="0" borderId="0">
      <alignment horizontal="left"/>
    </xf>
    <xf numFmtId="0" fontId="64" fillId="0" borderId="0">
      <alignment horizontal="left"/>
    </xf>
    <xf numFmtId="0" fontId="64" fillId="0" borderId="0">
      <alignment horizontal="center" vertical="center" wrapText="1"/>
    </xf>
    <xf numFmtId="0" fontId="64" fillId="0" borderId="0">
      <alignment horizontal="left" vertical="center" wrapText="1"/>
    </xf>
    <xf numFmtId="0" fontId="64" fillId="0" borderId="0">
      <alignment horizontal="right"/>
    </xf>
    <xf numFmtId="0" fontId="91" fillId="0" borderId="0"/>
  </cellStyleXfs>
  <cellXfs count="650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Fill="1" applyAlignment="1">
      <alignment horizontal="center" vertical="center" wrapText="1"/>
    </xf>
    <xf numFmtId="164" fontId="0" fillId="0" borderId="0" xfId="0" applyNumberFormat="1" applyFill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Fill="1" applyAlignment="1">
      <alignment vertical="center"/>
    </xf>
    <xf numFmtId="164" fontId="0" fillId="0" borderId="1" xfId="0" applyNumberFormat="1" applyFont="1" applyFill="1" applyBorder="1" applyAlignment="1">
      <alignment horizontal="center" vertical="center" wrapText="1"/>
    </xf>
    <xf numFmtId="2" fontId="0" fillId="0" borderId="1" xfId="0" applyNumberFormat="1" applyFill="1" applyBorder="1" applyAlignment="1">
      <alignment horizontal="center" vertical="center" wrapText="1"/>
    </xf>
    <xf numFmtId="164" fontId="0" fillId="0" borderId="1" xfId="52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164" fontId="0" fillId="0" borderId="0" xfId="0" applyNumberFormat="1" applyFont="1" applyFill="1" applyAlignment="1">
      <alignment horizontal="center" vertical="center" wrapText="1"/>
    </xf>
    <xf numFmtId="164" fontId="0" fillId="0" borderId="1" xfId="0" applyNumberFormat="1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0" fillId="0" borderId="1" xfId="0" applyFill="1" applyBorder="1" applyAlignment="1">
      <alignment horizontal="center" vertical="center" wrapText="1"/>
    </xf>
    <xf numFmtId="1" fontId="0" fillId="0" borderId="1" xfId="0" applyNumberFormat="1" applyFont="1" applyFill="1" applyBorder="1" applyAlignment="1">
      <alignment horizontal="center" vertical="center" wrapText="1"/>
    </xf>
    <xf numFmtId="164" fontId="0" fillId="0" borderId="1" xfId="0" applyNumberForma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64" fontId="0" fillId="0" borderId="1" xfId="0" applyNumberForma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165" fontId="2" fillId="0" borderId="1" xfId="4" applyNumberFormat="1" applyFont="1" applyFill="1" applyBorder="1" applyAlignment="1">
      <alignment horizontal="center" vertical="top"/>
    </xf>
    <xf numFmtId="164" fontId="0" fillId="0" borderId="1" xfId="52" applyNumberFormat="1" applyFont="1" applyFill="1" applyBorder="1" applyAlignment="1">
      <alignment horizontal="center" vertical="center"/>
    </xf>
    <xf numFmtId="164" fontId="2" fillId="0" borderId="1" xfId="1" applyNumberFormat="1" applyFont="1" applyFill="1" applyBorder="1" applyAlignment="1">
      <alignment horizontal="center" vertical="center" wrapText="1"/>
    </xf>
    <xf numFmtId="164" fontId="0" fillId="0" borderId="12" xfId="0" applyNumberFormat="1" applyFont="1" applyFill="1" applyBorder="1" applyAlignment="1">
      <alignment horizontal="center" vertical="center" wrapText="1"/>
    </xf>
    <xf numFmtId="0" fontId="0" fillId="0" borderId="0" xfId="0" applyFont="1" applyBorder="1" applyAlignment="1">
      <alignment vertical="center"/>
    </xf>
    <xf numFmtId="3" fontId="0" fillId="0" borderId="1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164" fontId="0" fillId="0" borderId="37" xfId="0" applyNumberFormat="1" applyFont="1" applyFill="1" applyBorder="1" applyAlignment="1">
      <alignment horizontal="center" vertical="center" wrapText="1"/>
    </xf>
    <xf numFmtId="164" fontId="0" fillId="0" borderId="38" xfId="0" applyNumberFormat="1" applyFont="1" applyFill="1" applyBorder="1" applyAlignment="1">
      <alignment horizontal="center" vertical="center" wrapText="1"/>
    </xf>
    <xf numFmtId="164" fontId="0" fillId="0" borderId="37" xfId="0" quotePrefix="1" applyNumberFormat="1" applyFont="1" applyFill="1" applyBorder="1" applyAlignment="1">
      <alignment horizontal="center" vertical="center" wrapText="1"/>
    </xf>
    <xf numFmtId="1" fontId="0" fillId="0" borderId="38" xfId="0" applyNumberFormat="1" applyFont="1" applyFill="1" applyBorder="1" applyAlignment="1">
      <alignment horizontal="center" vertical="center" wrapText="1"/>
    </xf>
    <xf numFmtId="0" fontId="1" fillId="0" borderId="38" xfId="0" applyFont="1" applyFill="1" applyBorder="1" applyAlignment="1">
      <alignment horizontal="center" vertical="center" wrapText="1"/>
    </xf>
    <xf numFmtId="164" fontId="0" fillId="0" borderId="40" xfId="0" applyNumberFormat="1" applyFont="1" applyFill="1" applyBorder="1" applyAlignment="1">
      <alignment horizontal="center" vertical="center" wrapText="1"/>
    </xf>
    <xf numFmtId="164" fontId="2" fillId="0" borderId="37" xfId="1" applyNumberFormat="1" applyFont="1" applyFill="1" applyBorder="1" applyAlignment="1">
      <alignment horizontal="center" vertical="center" wrapText="1"/>
    </xf>
    <xf numFmtId="164" fontId="2" fillId="0" borderId="38" xfId="1" applyNumberFormat="1" applyFont="1" applyFill="1" applyBorder="1" applyAlignment="1">
      <alignment horizontal="center" vertical="center" wrapText="1"/>
    </xf>
    <xf numFmtId="164" fontId="0" fillId="0" borderId="37" xfId="0" applyNumberFormat="1" applyFill="1" applyBorder="1" applyAlignment="1">
      <alignment horizontal="center" vertical="center"/>
    </xf>
    <xf numFmtId="164" fontId="0" fillId="0" borderId="38" xfId="0" applyNumberFormat="1" applyFill="1" applyBorder="1" applyAlignment="1">
      <alignment horizontal="center" vertical="center"/>
    </xf>
    <xf numFmtId="164" fontId="0" fillId="0" borderId="37" xfId="0" applyNumberFormat="1" applyBorder="1" applyAlignment="1">
      <alignment horizontal="center" vertical="center"/>
    </xf>
    <xf numFmtId="164" fontId="0" fillId="0" borderId="38" xfId="0" applyNumberFormat="1" applyBorder="1" applyAlignment="1">
      <alignment horizontal="center" vertical="center"/>
    </xf>
    <xf numFmtId="164" fontId="0" fillId="0" borderId="39" xfId="0" applyNumberFormat="1" applyBorder="1" applyAlignment="1">
      <alignment horizontal="center" vertical="center"/>
    </xf>
    <xf numFmtId="164" fontId="0" fillId="0" borderId="40" xfId="0" applyNumberFormat="1" applyBorder="1" applyAlignment="1">
      <alignment horizontal="center" vertical="center"/>
    </xf>
    <xf numFmtId="164" fontId="0" fillId="0" borderId="41" xfId="0" applyNumberFormat="1" applyBorder="1" applyAlignment="1">
      <alignment horizontal="center" vertical="center"/>
    </xf>
    <xf numFmtId="0" fontId="0" fillId="0" borderId="45" xfId="0" applyFill="1" applyBorder="1" applyAlignment="1">
      <alignment horizontal="center" vertical="center" wrapText="1"/>
    </xf>
    <xf numFmtId="164" fontId="2" fillId="0" borderId="45" xfId="1" applyNumberFormat="1" applyFont="1" applyFill="1" applyBorder="1" applyAlignment="1">
      <alignment horizontal="center" vertical="center" wrapText="1"/>
    </xf>
    <xf numFmtId="164" fontId="0" fillId="0" borderId="47" xfId="0" applyNumberFormat="1" applyFont="1" applyFill="1" applyBorder="1" applyAlignment="1">
      <alignment horizontal="center" vertical="center" wrapText="1"/>
    </xf>
    <xf numFmtId="164" fontId="0" fillId="0" borderId="14" xfId="0" applyNumberFormat="1" applyFont="1" applyFill="1" applyBorder="1" applyAlignment="1">
      <alignment horizontal="center" vertical="center" wrapText="1"/>
    </xf>
    <xf numFmtId="164" fontId="0" fillId="0" borderId="48" xfId="0" applyNumberFormat="1" applyFont="1" applyFill="1" applyBorder="1" applyAlignment="1">
      <alignment horizontal="center" vertical="center" wrapText="1"/>
    </xf>
    <xf numFmtId="164" fontId="2" fillId="0" borderId="47" xfId="1" applyNumberFormat="1" applyFont="1" applyFill="1" applyBorder="1" applyAlignment="1">
      <alignment horizontal="center" vertical="center" wrapText="1"/>
    </xf>
    <xf numFmtId="164" fontId="2" fillId="0" borderId="14" xfId="1" applyNumberFormat="1" applyFont="1" applyFill="1" applyBorder="1" applyAlignment="1">
      <alignment horizontal="center" vertical="center" wrapText="1"/>
    </xf>
    <xf numFmtId="164" fontId="2" fillId="0" borderId="48" xfId="1" applyNumberFormat="1" applyFont="1" applyFill="1" applyBorder="1" applyAlignment="1">
      <alignment horizontal="center" vertical="center" wrapText="1"/>
    </xf>
    <xf numFmtId="0" fontId="1" fillId="0" borderId="42" xfId="0" applyFont="1" applyFill="1" applyBorder="1" applyAlignment="1">
      <alignment horizontal="right" vertical="center" wrapText="1"/>
    </xf>
    <xf numFmtId="0" fontId="1" fillId="0" borderId="30" xfId="0" applyFont="1" applyFill="1" applyBorder="1" applyAlignment="1">
      <alignment horizontal="right" vertical="center" wrapText="1"/>
    </xf>
    <xf numFmtId="164" fontId="0" fillId="0" borderId="52" xfId="0" applyNumberFormat="1" applyFont="1" applyFill="1" applyBorder="1" applyAlignment="1">
      <alignment horizontal="center" vertical="center" wrapText="1"/>
    </xf>
    <xf numFmtId="0" fontId="1" fillId="0" borderId="53" xfId="0" applyFont="1" applyFill="1" applyBorder="1" applyAlignment="1">
      <alignment horizontal="center" vertical="center" wrapText="1"/>
    </xf>
    <xf numFmtId="164" fontId="2" fillId="0" borderId="52" xfId="1" applyNumberFormat="1" applyFont="1" applyFill="1" applyBorder="1" applyAlignment="1">
      <alignment horizontal="center" vertical="center" wrapText="1"/>
    </xf>
    <xf numFmtId="164" fontId="2" fillId="0" borderId="12" xfId="1" applyNumberFormat="1" applyFont="1" applyFill="1" applyBorder="1" applyAlignment="1">
      <alignment horizontal="center" vertical="center" wrapText="1"/>
    </xf>
    <xf numFmtId="164" fontId="2" fillId="0" borderId="53" xfId="1" applyNumberFormat="1" applyFont="1" applyFill="1" applyBorder="1" applyAlignment="1">
      <alignment horizontal="center" vertical="center" wrapText="1"/>
    </xf>
    <xf numFmtId="164" fontId="2" fillId="0" borderId="54" xfId="1" applyNumberFormat="1" applyFont="1" applyFill="1" applyBorder="1" applyAlignment="1">
      <alignment horizontal="center" vertical="center" wrapText="1"/>
    </xf>
    <xf numFmtId="0" fontId="0" fillId="0" borderId="54" xfId="0" applyFill="1" applyBorder="1" applyAlignment="1">
      <alignment horizontal="center" vertical="center" wrapText="1"/>
    </xf>
    <xf numFmtId="1" fontId="0" fillId="0" borderId="48" xfId="0" applyNumberFormat="1" applyFont="1" applyFill="1" applyBorder="1" applyAlignment="1">
      <alignment horizontal="center" vertical="center" wrapText="1"/>
    </xf>
    <xf numFmtId="164" fontId="0" fillId="0" borderId="47" xfId="0" applyNumberFormat="1" applyFill="1" applyBorder="1" applyAlignment="1">
      <alignment horizontal="center" vertical="center"/>
    </xf>
    <xf numFmtId="164" fontId="0" fillId="0" borderId="14" xfId="0" applyNumberFormat="1" applyFill="1" applyBorder="1" applyAlignment="1">
      <alignment horizontal="center" vertical="center"/>
    </xf>
    <xf numFmtId="164" fontId="0" fillId="0" borderId="48" xfId="0" applyNumberFormat="1" applyFill="1" applyBorder="1" applyAlignment="1">
      <alignment horizontal="center" vertical="center"/>
    </xf>
    <xf numFmtId="165" fontId="6" fillId="0" borderId="43" xfId="54" applyNumberFormat="1" applyFont="1" applyBorder="1" applyAlignment="1">
      <alignment horizontal="center" vertical="center"/>
    </xf>
    <xf numFmtId="164" fontId="2" fillId="0" borderId="43" xfId="1" applyNumberFormat="1" applyFont="1" applyFill="1" applyBorder="1" applyAlignment="1">
      <alignment horizontal="center" vertical="center" wrapText="1"/>
    </xf>
    <xf numFmtId="164" fontId="0" fillId="67" borderId="0" xfId="0" applyNumberFormat="1" applyFont="1" applyFill="1" applyBorder="1" applyAlignment="1">
      <alignment horizontal="center" vertical="center" wrapText="1"/>
    </xf>
    <xf numFmtId="164" fontId="2" fillId="67" borderId="0" xfId="1" applyNumberFormat="1" applyFont="1" applyFill="1" applyBorder="1" applyAlignment="1">
      <alignment horizontal="center" vertical="center" wrapText="1"/>
    </xf>
    <xf numFmtId="164" fontId="0" fillId="67" borderId="28" xfId="0" applyNumberFormat="1" applyFont="1" applyFill="1" applyBorder="1" applyAlignment="1">
      <alignment horizontal="center" vertical="center" wrapText="1"/>
    </xf>
    <xf numFmtId="0" fontId="1" fillId="67" borderId="28" xfId="0" applyFont="1" applyFill="1" applyBorder="1" applyAlignment="1">
      <alignment horizontal="center" vertical="center" wrapText="1"/>
    </xf>
    <xf numFmtId="164" fontId="2" fillId="67" borderId="28" xfId="1" applyNumberFormat="1" applyFont="1" applyFill="1" applyBorder="1" applyAlignment="1">
      <alignment horizontal="center" vertical="center" wrapText="1"/>
    </xf>
    <xf numFmtId="164" fontId="2" fillId="67" borderId="29" xfId="1" applyNumberFormat="1" applyFont="1" applyFill="1" applyBorder="1" applyAlignment="1">
      <alignment horizontal="center" vertical="center" wrapText="1"/>
    </xf>
    <xf numFmtId="1" fontId="0" fillId="67" borderId="28" xfId="0" applyNumberFormat="1" applyFont="1" applyFill="1" applyBorder="1" applyAlignment="1">
      <alignment horizontal="center" vertical="center" wrapText="1"/>
    </xf>
    <xf numFmtId="0" fontId="0" fillId="67" borderId="29" xfId="0" applyFill="1" applyBorder="1" applyAlignment="1">
      <alignment horizontal="center" vertical="center" wrapText="1"/>
    </xf>
    <xf numFmtId="164" fontId="0" fillId="0" borderId="38" xfId="0" applyNumberFormat="1" applyBorder="1" applyAlignment="1">
      <alignment horizontal="center" vertical="center" wrapText="1"/>
    </xf>
    <xf numFmtId="164" fontId="0" fillId="0" borderId="39" xfId="0" applyNumberFormat="1" applyFill="1" applyBorder="1" applyAlignment="1">
      <alignment horizontal="center" vertical="center" wrapText="1"/>
    </xf>
    <xf numFmtId="164" fontId="0" fillId="0" borderId="40" xfId="0" applyNumberFormat="1" applyFill="1" applyBorder="1" applyAlignment="1">
      <alignment horizontal="center" vertical="center" wrapText="1"/>
    </xf>
    <xf numFmtId="164" fontId="2" fillId="67" borderId="0" xfId="1" applyNumberFormat="1" applyFont="1" applyFill="1" applyBorder="1" applyAlignment="1">
      <alignment horizontal="center" vertical="top" wrapText="1"/>
    </xf>
    <xf numFmtId="164" fontId="0" fillId="67" borderId="0" xfId="0" applyNumberFormat="1" applyFill="1" applyBorder="1" applyAlignment="1">
      <alignment horizontal="center" vertical="center" wrapText="1"/>
    </xf>
    <xf numFmtId="0" fontId="1" fillId="0" borderId="27" xfId="0" applyFont="1" applyFill="1" applyBorder="1" applyAlignment="1">
      <alignment horizontal="right" vertical="center" wrapText="1"/>
    </xf>
    <xf numFmtId="0" fontId="1" fillId="0" borderId="42" xfId="0" applyFont="1" applyFill="1" applyBorder="1" applyAlignment="1">
      <alignment vertical="center" wrapText="1"/>
    </xf>
    <xf numFmtId="0" fontId="1" fillId="0" borderId="45" xfId="0" applyFont="1" applyFill="1" applyBorder="1" applyAlignment="1">
      <alignment vertical="center" wrapText="1"/>
    </xf>
    <xf numFmtId="0" fontId="0" fillId="0" borderId="0" xfId="0" applyFont="1" applyBorder="1" applyAlignment="1">
      <alignment horizontal="center" vertical="center"/>
    </xf>
    <xf numFmtId="0" fontId="1" fillId="0" borderId="42" xfId="0" applyFont="1" applyFill="1" applyBorder="1" applyAlignment="1">
      <alignment horizontal="left" vertical="center" wrapText="1"/>
    </xf>
    <xf numFmtId="0" fontId="1" fillId="0" borderId="46" xfId="0" applyFont="1" applyFill="1" applyBorder="1" applyAlignment="1">
      <alignment horizontal="left" vertical="center" wrapText="1"/>
    </xf>
    <xf numFmtId="0" fontId="1" fillId="0" borderId="45" xfId="0" applyFont="1" applyFill="1" applyBorder="1" applyAlignment="1">
      <alignment horizontal="left" vertical="center" wrapText="1"/>
    </xf>
    <xf numFmtId="0" fontId="1" fillId="0" borderId="54" xfId="0" applyFont="1" applyFill="1" applyBorder="1" applyAlignment="1">
      <alignment horizontal="left" vertical="center" wrapText="1"/>
    </xf>
    <xf numFmtId="164" fontId="1" fillId="0" borderId="51" xfId="0" applyNumberFormat="1" applyFont="1" applyFill="1" applyBorder="1" applyAlignment="1">
      <alignment horizontal="left" vertical="center" wrapText="1"/>
    </xf>
    <xf numFmtId="164" fontId="1" fillId="0" borderId="44" xfId="0" applyNumberFormat="1" applyFont="1" applyFill="1" applyBorder="1" applyAlignment="1">
      <alignment horizontal="left" vertical="center" wrapText="1"/>
    </xf>
    <xf numFmtId="164" fontId="0" fillId="67" borderId="27" xfId="0" applyNumberFormat="1" applyFont="1" applyFill="1" applyBorder="1" applyAlignment="1">
      <alignment horizontal="left" vertical="center" wrapText="1"/>
    </xf>
    <xf numFmtId="164" fontId="1" fillId="0" borderId="43" xfId="0" applyNumberFormat="1" applyFont="1" applyFill="1" applyBorder="1" applyAlignment="1">
      <alignment horizontal="left" vertical="center" wrapText="1"/>
    </xf>
    <xf numFmtId="0" fontId="1" fillId="0" borderId="43" xfId="0" applyFont="1" applyFill="1" applyBorder="1" applyAlignment="1">
      <alignment horizontal="left" vertical="center" wrapText="1"/>
    </xf>
    <xf numFmtId="164" fontId="0" fillId="0" borderId="47" xfId="0" quotePrefix="1" applyNumberFormat="1" applyFont="1" applyFill="1" applyBorder="1" applyAlignment="1">
      <alignment horizontal="center" vertical="center" wrapText="1"/>
    </xf>
    <xf numFmtId="0" fontId="0" fillId="0" borderId="43" xfId="0" applyFill="1" applyBorder="1" applyAlignment="1">
      <alignment horizontal="center" vertical="center" wrapText="1"/>
    </xf>
    <xf numFmtId="164" fontId="0" fillId="0" borderId="57" xfId="0" applyNumberFormat="1" applyFont="1" applyFill="1" applyBorder="1" applyAlignment="1">
      <alignment horizontal="center" vertical="center" wrapText="1"/>
    </xf>
    <xf numFmtId="164" fontId="0" fillId="0" borderId="59" xfId="0" applyNumberFormat="1" applyFont="1" applyFill="1" applyBorder="1" applyAlignment="1">
      <alignment horizontal="center" vertical="center" wrapText="1"/>
    </xf>
    <xf numFmtId="164" fontId="2" fillId="0" borderId="57" xfId="1" applyNumberFormat="1" applyFont="1" applyFill="1" applyBorder="1" applyAlignment="1">
      <alignment horizontal="center" vertical="center" wrapText="1"/>
    </xf>
    <xf numFmtId="164" fontId="2" fillId="0" borderId="59" xfId="1" applyNumberFormat="1" applyFont="1" applyFill="1" applyBorder="1" applyAlignment="1">
      <alignment horizontal="center" vertical="center" wrapText="1"/>
    </xf>
    <xf numFmtId="164" fontId="2" fillId="0" borderId="60" xfId="1" applyNumberFormat="1" applyFont="1" applyFill="1" applyBorder="1" applyAlignment="1">
      <alignment horizontal="center" vertical="center" wrapText="1"/>
    </xf>
    <xf numFmtId="0" fontId="0" fillId="0" borderId="57" xfId="0" applyFill="1" applyBorder="1" applyAlignment="1">
      <alignment horizontal="center" vertical="center" wrapText="1"/>
    </xf>
    <xf numFmtId="3" fontId="0" fillId="67" borderId="0" xfId="0" applyNumberFormat="1" applyFont="1" applyFill="1" applyBorder="1" applyAlignment="1">
      <alignment horizontal="center" vertical="center" wrapText="1"/>
    </xf>
    <xf numFmtId="164" fontId="2" fillId="67" borderId="0" xfId="0" applyNumberFormat="1" applyFont="1" applyFill="1" applyBorder="1" applyAlignment="1">
      <alignment horizontal="center" vertical="center" wrapText="1"/>
    </xf>
    <xf numFmtId="3" fontId="2" fillId="67" borderId="0" xfId="1" applyNumberFormat="1" applyFont="1" applyFill="1" applyBorder="1" applyAlignment="1">
      <alignment horizontal="center" vertical="top" wrapText="1"/>
    </xf>
    <xf numFmtId="1" fontId="2" fillId="67" borderId="0" xfId="1" applyNumberFormat="1" applyFont="1" applyFill="1" applyBorder="1" applyAlignment="1">
      <alignment horizontal="center" vertical="top" wrapText="1"/>
    </xf>
    <xf numFmtId="3" fontId="2" fillId="67" borderId="0" xfId="0" applyNumberFormat="1" applyFont="1" applyFill="1" applyBorder="1" applyAlignment="1">
      <alignment horizontal="center"/>
    </xf>
    <xf numFmtId="164" fontId="9" fillId="67" borderId="0" xfId="4" applyNumberFormat="1" applyFont="1" applyFill="1" applyBorder="1" applyAlignment="1">
      <alignment horizontal="center"/>
    </xf>
    <xf numFmtId="3" fontId="2" fillId="67" borderId="0" xfId="1" applyNumberFormat="1" applyFont="1" applyFill="1" applyBorder="1" applyAlignment="1">
      <alignment horizontal="center" vertical="center" wrapText="1"/>
    </xf>
    <xf numFmtId="164" fontId="2" fillId="0" borderId="66" xfId="1" applyNumberFormat="1" applyFont="1" applyFill="1" applyBorder="1" applyAlignment="1">
      <alignment horizontal="center" vertical="center" wrapText="1"/>
    </xf>
    <xf numFmtId="164" fontId="2" fillId="0" borderId="67" xfId="1" applyNumberFormat="1" applyFont="1" applyFill="1" applyBorder="1" applyAlignment="1">
      <alignment horizontal="center" vertical="center" wrapText="1"/>
    </xf>
    <xf numFmtId="164" fontId="0" fillId="0" borderId="67" xfId="0" applyNumberFormat="1" applyFont="1" applyFill="1" applyBorder="1" applyAlignment="1">
      <alignment horizontal="center" vertical="center" wrapText="1"/>
    </xf>
    <xf numFmtId="164" fontId="0" fillId="0" borderId="56" xfId="0" applyNumberFormat="1" applyFont="1" applyFill="1" applyBorder="1" applyAlignment="1">
      <alignment horizontal="center" vertical="center" wrapText="1"/>
    </xf>
    <xf numFmtId="164" fontId="0" fillId="0" borderId="41" xfId="0" applyNumberFormat="1" applyFont="1" applyFill="1" applyBorder="1" applyAlignment="1">
      <alignment horizontal="center" vertical="center" wrapText="1"/>
    </xf>
    <xf numFmtId="164" fontId="0" fillId="0" borderId="67" xfId="0" applyNumberFormat="1" applyFont="1" applyFill="1" applyBorder="1" applyAlignment="1">
      <alignment horizontal="center" vertical="center"/>
    </xf>
    <xf numFmtId="164" fontId="0" fillId="0" borderId="56" xfId="0" applyNumberFormat="1" applyFont="1" applyFill="1" applyBorder="1" applyAlignment="1">
      <alignment horizontal="center" vertical="center"/>
    </xf>
    <xf numFmtId="164" fontId="0" fillId="0" borderId="38" xfId="0" applyNumberFormat="1" applyFont="1" applyBorder="1" applyAlignment="1">
      <alignment horizontal="center" vertical="center"/>
    </xf>
    <xf numFmtId="164" fontId="0" fillId="0" borderId="40" xfId="0" applyNumberFormat="1" applyFont="1" applyBorder="1" applyAlignment="1">
      <alignment horizontal="center" vertical="center"/>
    </xf>
    <xf numFmtId="164" fontId="0" fillId="0" borderId="41" xfId="0" applyNumberFormat="1" applyFont="1" applyBorder="1" applyAlignment="1">
      <alignment horizontal="center" vertical="center"/>
    </xf>
    <xf numFmtId="165" fontId="2" fillId="0" borderId="67" xfId="4" applyNumberFormat="1" applyFont="1" applyFill="1" applyBorder="1" applyAlignment="1">
      <alignment horizontal="center" vertical="top"/>
    </xf>
    <xf numFmtId="3" fontId="0" fillId="0" borderId="67" xfId="0" applyNumberFormat="1" applyFont="1" applyFill="1" applyBorder="1" applyAlignment="1">
      <alignment horizontal="center" vertical="center"/>
    </xf>
    <xf numFmtId="3" fontId="0" fillId="0" borderId="56" xfId="0" applyNumberFormat="1" applyFont="1" applyFill="1" applyBorder="1" applyAlignment="1">
      <alignment horizontal="center" vertical="center"/>
    </xf>
    <xf numFmtId="3" fontId="0" fillId="0" borderId="38" xfId="0" applyNumberFormat="1" applyFont="1" applyBorder="1" applyAlignment="1">
      <alignment horizontal="center" vertical="center"/>
    </xf>
    <xf numFmtId="165" fontId="2" fillId="0" borderId="40" xfId="4" applyNumberFormat="1" applyFont="1" applyFill="1" applyBorder="1" applyAlignment="1">
      <alignment horizontal="center" vertical="top"/>
    </xf>
    <xf numFmtId="3" fontId="0" fillId="0" borderId="40" xfId="0" applyNumberFormat="1" applyFont="1" applyFill="1" applyBorder="1" applyAlignment="1">
      <alignment horizontal="center" vertical="center"/>
    </xf>
    <xf numFmtId="3" fontId="0" fillId="0" borderId="41" xfId="0" applyNumberFormat="1" applyFont="1" applyBorder="1" applyAlignment="1">
      <alignment horizontal="center" vertical="center"/>
    </xf>
    <xf numFmtId="164" fontId="2" fillId="0" borderId="40" xfId="0" applyNumberFormat="1" applyFont="1" applyFill="1" applyBorder="1" applyAlignment="1">
      <alignment horizontal="center" vertical="center" wrapText="1"/>
    </xf>
    <xf numFmtId="0" fontId="1" fillId="0" borderId="46" xfId="0" applyFont="1" applyFill="1" applyBorder="1" applyAlignment="1">
      <alignment vertical="center" wrapText="1"/>
    </xf>
    <xf numFmtId="0" fontId="0" fillId="0" borderId="66" xfId="0" applyFont="1" applyFill="1" applyBorder="1" applyAlignment="1">
      <alignment horizontal="center" vertical="center" wrapText="1"/>
    </xf>
    <xf numFmtId="3" fontId="0" fillId="0" borderId="38" xfId="0" applyNumberFormat="1" applyFont="1" applyFill="1" applyBorder="1" applyAlignment="1">
      <alignment horizontal="center" vertical="center" wrapText="1"/>
    </xf>
    <xf numFmtId="3" fontId="0" fillId="0" borderId="41" xfId="0" applyNumberFormat="1" applyFont="1" applyFill="1" applyBorder="1" applyAlignment="1">
      <alignment horizontal="center" vertical="center" wrapText="1"/>
    </xf>
    <xf numFmtId="3" fontId="0" fillId="0" borderId="56" xfId="0" applyNumberFormat="1" applyFont="1" applyFill="1" applyBorder="1" applyAlignment="1">
      <alignment horizontal="center" vertical="center" wrapText="1"/>
    </xf>
    <xf numFmtId="3" fontId="2" fillId="0" borderId="68" xfId="1" applyNumberFormat="1" applyFont="1" applyFill="1" applyBorder="1" applyAlignment="1">
      <alignment horizontal="center" vertical="center" wrapText="1"/>
    </xf>
    <xf numFmtId="3" fontId="2" fillId="0" borderId="2" xfId="1" applyNumberFormat="1" applyFont="1" applyFill="1" applyBorder="1" applyAlignment="1">
      <alignment horizontal="center" vertical="center" wrapText="1"/>
    </xf>
    <xf numFmtId="3" fontId="2" fillId="0" borderId="64" xfId="1" applyNumberFormat="1" applyFont="1" applyFill="1" applyBorder="1" applyAlignment="1">
      <alignment horizontal="center" vertical="center" wrapText="1"/>
    </xf>
    <xf numFmtId="3" fontId="0" fillId="0" borderId="68" xfId="0" applyNumberFormat="1" applyFont="1" applyFill="1" applyBorder="1" applyAlignment="1">
      <alignment horizontal="center" vertical="center"/>
    </xf>
    <xf numFmtId="3" fontId="0" fillId="0" borderId="61" xfId="0" applyNumberFormat="1" applyFont="1" applyFill="1" applyBorder="1" applyAlignment="1">
      <alignment horizontal="center" vertical="center"/>
    </xf>
    <xf numFmtId="3" fontId="0" fillId="0" borderId="72" xfId="0" applyNumberFormat="1" applyFont="1" applyFill="1" applyBorder="1" applyAlignment="1">
      <alignment horizontal="center" vertical="center"/>
    </xf>
    <xf numFmtId="0" fontId="0" fillId="0" borderId="67" xfId="0" applyFont="1" applyFill="1" applyBorder="1" applyAlignment="1">
      <alignment horizontal="center" vertical="center" wrapText="1"/>
    </xf>
    <xf numFmtId="0" fontId="0" fillId="0" borderId="56" xfId="0" applyFont="1" applyFill="1" applyBorder="1" applyAlignment="1">
      <alignment horizontal="center" vertical="center" wrapText="1"/>
    </xf>
    <xf numFmtId="0" fontId="1" fillId="0" borderId="69" xfId="0" applyFont="1" applyFill="1" applyBorder="1" applyAlignment="1">
      <alignment horizontal="left" vertical="center" wrapText="1"/>
    </xf>
    <xf numFmtId="0" fontId="1" fillId="0" borderId="35" xfId="0" applyFont="1" applyFill="1" applyBorder="1" applyAlignment="1">
      <alignment horizontal="left" vertical="center" wrapText="1"/>
    </xf>
    <xf numFmtId="0" fontId="1" fillId="0" borderId="49" xfId="0" applyFont="1" applyFill="1" applyBorder="1" applyAlignment="1">
      <alignment horizontal="left" vertical="center" wrapText="1"/>
    </xf>
    <xf numFmtId="0" fontId="1" fillId="67" borderId="0" xfId="0" applyFont="1" applyFill="1" applyBorder="1" applyAlignment="1">
      <alignment horizontal="left" vertical="center" wrapText="1"/>
    </xf>
    <xf numFmtId="164" fontId="1" fillId="0" borderId="32" xfId="0" applyNumberFormat="1" applyFont="1" applyFill="1" applyBorder="1" applyAlignment="1">
      <alignment horizontal="left" vertical="center" wrapText="1"/>
    </xf>
    <xf numFmtId="164" fontId="1" fillId="0" borderId="35" xfId="0" applyNumberFormat="1" applyFont="1" applyFill="1" applyBorder="1" applyAlignment="1">
      <alignment horizontal="left" vertical="center" wrapText="1"/>
    </xf>
    <xf numFmtId="164" fontId="1" fillId="0" borderId="49" xfId="0" applyNumberFormat="1" applyFont="1" applyFill="1" applyBorder="1" applyAlignment="1">
      <alignment horizontal="left" vertical="center" wrapText="1"/>
    </xf>
    <xf numFmtId="164" fontId="1" fillId="67" borderId="0" xfId="0" applyNumberFormat="1" applyFont="1" applyFill="1" applyBorder="1" applyAlignment="1">
      <alignment horizontal="left" vertical="center" wrapText="1"/>
    </xf>
    <xf numFmtId="0" fontId="0" fillId="0" borderId="62" xfId="0" applyFont="1" applyFill="1" applyBorder="1" applyAlignment="1">
      <alignment horizontal="center" vertical="center" wrapText="1"/>
    </xf>
    <xf numFmtId="164" fontId="2" fillId="0" borderId="62" xfId="1" applyNumberFormat="1" applyFont="1" applyFill="1" applyBorder="1" applyAlignment="1">
      <alignment horizontal="center" vertical="center" wrapText="1"/>
    </xf>
    <xf numFmtId="0" fontId="0" fillId="0" borderId="63" xfId="0" applyFont="1" applyFill="1" applyBorder="1" applyAlignment="1">
      <alignment horizontal="center" vertical="center" wrapText="1"/>
    </xf>
    <xf numFmtId="0" fontId="2" fillId="0" borderId="67" xfId="0" applyFont="1" applyFill="1" applyBorder="1" applyAlignment="1">
      <alignment horizontal="center" vertical="center" wrapText="1"/>
    </xf>
    <xf numFmtId="164" fontId="2" fillId="0" borderId="55" xfId="1" applyNumberFormat="1" applyFont="1" applyFill="1" applyBorder="1" applyAlignment="1">
      <alignment horizontal="center" vertical="center" wrapText="1"/>
    </xf>
    <xf numFmtId="164" fontId="0" fillId="0" borderId="62" xfId="0" applyNumberFormat="1" applyFont="1" applyFill="1" applyBorder="1" applyAlignment="1">
      <alignment horizontal="center" vertical="center" wrapText="1"/>
    </xf>
    <xf numFmtId="164" fontId="0" fillId="0" borderId="63" xfId="0" applyNumberFormat="1" applyFont="1" applyFill="1" applyBorder="1" applyAlignment="1">
      <alignment horizontal="center" vertical="center" wrapText="1"/>
    </xf>
    <xf numFmtId="164" fontId="0" fillId="0" borderId="25" xfId="0" applyNumberFormat="1" applyFill="1" applyBorder="1" applyAlignment="1">
      <alignment horizontal="center" vertical="center" wrapText="1"/>
    </xf>
    <xf numFmtId="164" fontId="0" fillId="0" borderId="25" xfId="0" applyNumberFormat="1" applyFill="1" applyBorder="1" applyAlignment="1">
      <alignment horizontal="center" vertical="center"/>
    </xf>
    <xf numFmtId="164" fontId="0" fillId="0" borderId="37" xfId="0" applyNumberFormat="1" applyFill="1" applyBorder="1" applyAlignment="1">
      <alignment horizontal="center" vertical="center" wrapText="1"/>
    </xf>
    <xf numFmtId="164" fontId="0" fillId="0" borderId="38" xfId="0" applyNumberFormat="1" applyFill="1" applyBorder="1" applyAlignment="1">
      <alignment horizontal="center" vertical="center" wrapText="1"/>
    </xf>
    <xf numFmtId="164" fontId="0" fillId="0" borderId="39" xfId="0" applyNumberFormat="1" applyFill="1" applyBorder="1" applyAlignment="1">
      <alignment horizontal="center" vertical="center"/>
    </xf>
    <xf numFmtId="164" fontId="0" fillId="0" borderId="40" xfId="0" applyNumberFormat="1" applyFill="1" applyBorder="1" applyAlignment="1">
      <alignment horizontal="center" vertical="center"/>
    </xf>
    <xf numFmtId="164" fontId="0" fillId="0" borderId="41" xfId="0" applyNumberFormat="1" applyFill="1" applyBorder="1" applyAlignment="1">
      <alignment horizontal="center" vertical="center"/>
    </xf>
    <xf numFmtId="164" fontId="0" fillId="0" borderId="65" xfId="0" applyNumberFormat="1" applyFill="1" applyBorder="1" applyAlignment="1">
      <alignment horizontal="center" vertical="center"/>
    </xf>
    <xf numFmtId="164" fontId="2" fillId="0" borderId="37" xfId="0" applyNumberFormat="1" applyFont="1" applyFill="1" applyBorder="1" applyAlignment="1">
      <alignment horizontal="center" vertical="center" wrapText="1"/>
    </xf>
    <xf numFmtId="164" fontId="2" fillId="0" borderId="38" xfId="0" applyNumberFormat="1" applyFont="1" applyFill="1" applyBorder="1" applyAlignment="1">
      <alignment horizontal="center" vertical="center" wrapText="1"/>
    </xf>
    <xf numFmtId="164" fontId="2" fillId="0" borderId="25" xfId="0" applyNumberFormat="1" applyFont="1" applyFill="1" applyBorder="1" applyAlignment="1">
      <alignment horizontal="center" vertical="center" wrapText="1"/>
    </xf>
    <xf numFmtId="164" fontId="0" fillId="0" borderId="67" xfId="0" applyNumberFormat="1" applyBorder="1" applyAlignment="1">
      <alignment horizontal="center" vertical="center" wrapText="1"/>
    </xf>
    <xf numFmtId="164" fontId="0" fillId="0" borderId="56" xfId="0" applyNumberFormat="1" applyBorder="1" applyAlignment="1">
      <alignment horizontal="center" vertical="center" wrapText="1"/>
    </xf>
    <xf numFmtId="0" fontId="1" fillId="0" borderId="32" xfId="0" applyFont="1" applyFill="1" applyBorder="1" applyAlignment="1">
      <alignment horizontal="right" vertical="center" wrapText="1"/>
    </xf>
    <xf numFmtId="0" fontId="1" fillId="0" borderId="76" xfId="0" applyFont="1" applyFill="1" applyBorder="1" applyAlignment="1">
      <alignment horizontal="right" vertical="center" wrapText="1"/>
    </xf>
    <xf numFmtId="164" fontId="0" fillId="67" borderId="0" xfId="0" applyNumberFormat="1" applyFill="1" applyBorder="1" applyAlignment="1">
      <alignment horizontal="center" vertical="center"/>
    </xf>
    <xf numFmtId="164" fontId="0" fillId="67" borderId="71" xfId="0" applyNumberFormat="1" applyFill="1" applyBorder="1" applyAlignment="1">
      <alignment horizontal="center" vertical="center" wrapText="1"/>
    </xf>
    <xf numFmtId="164" fontId="1" fillId="67" borderId="70" xfId="0" applyNumberFormat="1" applyFont="1" applyFill="1" applyBorder="1" applyAlignment="1">
      <alignment horizontal="left" vertical="center" wrapText="1"/>
    </xf>
    <xf numFmtId="0" fontId="1" fillId="67" borderId="70" xfId="0" applyFont="1" applyFill="1" applyBorder="1" applyAlignment="1">
      <alignment horizontal="left" vertical="center" wrapText="1"/>
    </xf>
    <xf numFmtId="164" fontId="0" fillId="0" borderId="66" xfId="0" applyNumberFormat="1" applyFill="1" applyBorder="1" applyAlignment="1">
      <alignment horizontal="center" vertical="center"/>
    </xf>
    <xf numFmtId="164" fontId="0" fillId="0" borderId="67" xfId="0" applyNumberFormat="1" applyFill="1" applyBorder="1" applyAlignment="1">
      <alignment horizontal="center" vertical="center"/>
    </xf>
    <xf numFmtId="164" fontId="0" fillId="0" borderId="56" xfId="0" applyNumberFormat="1" applyFill="1" applyBorder="1" applyAlignment="1">
      <alignment horizontal="center" vertical="center"/>
    </xf>
    <xf numFmtId="164" fontId="1" fillId="0" borderId="42" xfId="0" applyNumberFormat="1" applyFont="1" applyFill="1" applyBorder="1" applyAlignment="1">
      <alignment horizontal="left" vertical="center" wrapText="1"/>
    </xf>
    <xf numFmtId="164" fontId="1" fillId="0" borderId="45" xfId="0" applyNumberFormat="1" applyFont="1" applyFill="1" applyBorder="1" applyAlignment="1">
      <alignment horizontal="left" vertical="center" wrapText="1"/>
    </xf>
    <xf numFmtId="164" fontId="1" fillId="0" borderId="46" xfId="0" applyNumberFormat="1" applyFont="1" applyFill="1" applyBorder="1" applyAlignment="1">
      <alignment horizontal="left" vertical="center" wrapText="1"/>
    </xf>
    <xf numFmtId="164" fontId="0" fillId="0" borderId="67" xfId="0" applyNumberFormat="1" applyFill="1" applyBorder="1" applyAlignment="1">
      <alignment horizontal="center" vertical="center" wrapText="1"/>
    </xf>
    <xf numFmtId="164" fontId="0" fillId="0" borderId="56" xfId="0" applyNumberFormat="1" applyFill="1" applyBorder="1" applyAlignment="1">
      <alignment horizontal="center" vertical="center" wrapText="1"/>
    </xf>
    <xf numFmtId="164" fontId="2" fillId="0" borderId="39" xfId="1" applyNumberFormat="1" applyFont="1" applyFill="1" applyBorder="1" applyAlignment="1">
      <alignment horizontal="center" vertical="center" wrapText="1"/>
    </xf>
    <xf numFmtId="164" fontId="2" fillId="0" borderId="40" xfId="1" applyNumberFormat="1" applyFont="1" applyFill="1" applyBorder="1" applyAlignment="1">
      <alignment horizontal="center" vertical="center" wrapText="1"/>
    </xf>
    <xf numFmtId="164" fontId="0" fillId="0" borderId="41" xfId="0" applyNumberFormat="1" applyFill="1" applyBorder="1" applyAlignment="1">
      <alignment horizontal="center" vertical="center" wrapText="1"/>
    </xf>
    <xf numFmtId="164" fontId="0" fillId="0" borderId="66" xfId="0" applyNumberFormat="1" applyFill="1" applyBorder="1" applyAlignment="1">
      <alignment horizontal="center" vertical="center" wrapText="1"/>
    </xf>
    <xf numFmtId="0" fontId="0" fillId="0" borderId="59" xfId="0" applyFill="1" applyBorder="1" applyAlignment="1">
      <alignment horizontal="center" vertical="center" wrapText="1"/>
    </xf>
    <xf numFmtId="2" fontId="0" fillId="0" borderId="1" xfId="0" applyNumberFormat="1" applyFill="1" applyBorder="1" applyAlignment="1">
      <alignment horizontal="center" vertical="center"/>
    </xf>
    <xf numFmtId="0" fontId="0" fillId="0" borderId="57" xfId="0" applyFont="1" applyFill="1" applyBorder="1" applyAlignment="1">
      <alignment horizontal="center" vertical="center" wrapText="1"/>
    </xf>
    <xf numFmtId="0" fontId="0" fillId="0" borderId="60" xfId="0" applyFont="1" applyFill="1" applyBorder="1" applyAlignment="1">
      <alignment horizontal="center" vertical="center" wrapText="1"/>
    </xf>
    <xf numFmtId="0" fontId="0" fillId="0" borderId="37" xfId="0" applyFont="1" applyFill="1" applyBorder="1" applyAlignment="1">
      <alignment horizontal="center" vertical="center" wrapText="1"/>
    </xf>
    <xf numFmtId="0" fontId="0" fillId="0" borderId="38" xfId="0" applyFont="1" applyFill="1" applyBorder="1" applyAlignment="1">
      <alignment horizontal="center" vertical="center" wrapText="1"/>
    </xf>
    <xf numFmtId="0" fontId="0" fillId="0" borderId="39" xfId="0" applyFont="1" applyFill="1" applyBorder="1" applyAlignment="1">
      <alignment horizontal="center" vertical="center" wrapText="1"/>
    </xf>
    <xf numFmtId="0" fontId="0" fillId="0" borderId="40" xfId="0" applyFont="1" applyFill="1" applyBorder="1" applyAlignment="1">
      <alignment horizontal="center" vertical="center" wrapText="1"/>
    </xf>
    <xf numFmtId="1" fontId="0" fillId="0" borderId="67" xfId="0" applyNumberFormat="1" applyFont="1" applyFill="1" applyBorder="1" applyAlignment="1">
      <alignment horizontal="center" vertical="center" wrapText="1"/>
    </xf>
    <xf numFmtId="1" fontId="0" fillId="0" borderId="40" xfId="0" applyNumberFormat="1" applyFont="1" applyFill="1" applyBorder="1" applyAlignment="1">
      <alignment horizontal="center" vertical="center" wrapText="1"/>
    </xf>
    <xf numFmtId="0" fontId="0" fillId="0" borderId="60" xfId="0" applyFill="1" applyBorder="1" applyAlignment="1">
      <alignment horizontal="center" vertical="center" wrapText="1"/>
    </xf>
    <xf numFmtId="2" fontId="0" fillId="0" borderId="40" xfId="0" applyNumberFormat="1" applyFill="1" applyBorder="1" applyAlignment="1">
      <alignment horizontal="center" vertical="center" wrapText="1"/>
    </xf>
    <xf numFmtId="2" fontId="0" fillId="0" borderId="67" xfId="0" applyNumberFormat="1" applyFill="1" applyBorder="1" applyAlignment="1">
      <alignment horizontal="center" vertical="center"/>
    </xf>
    <xf numFmtId="2" fontId="0" fillId="0" borderId="40" xfId="0" applyNumberFormat="1" applyFill="1" applyBorder="1" applyAlignment="1">
      <alignment horizontal="center" vertical="center"/>
    </xf>
    <xf numFmtId="0" fontId="0" fillId="0" borderId="78" xfId="0" applyFill="1" applyBorder="1" applyAlignment="1">
      <alignment horizontal="center" vertical="center" wrapText="1"/>
    </xf>
    <xf numFmtId="2" fontId="0" fillId="0" borderId="25" xfId="0" applyNumberFormat="1" applyFill="1" applyBorder="1" applyAlignment="1">
      <alignment horizontal="center" vertical="center" wrapText="1"/>
    </xf>
    <xf numFmtId="2" fontId="0" fillId="0" borderId="65" xfId="0" applyNumberFormat="1" applyFill="1" applyBorder="1" applyAlignment="1">
      <alignment horizontal="center" vertical="center" wrapText="1"/>
    </xf>
    <xf numFmtId="2" fontId="0" fillId="0" borderId="73" xfId="0" applyNumberFormat="1" applyFill="1" applyBorder="1" applyAlignment="1">
      <alignment horizontal="center" vertical="center"/>
    </xf>
    <xf numFmtId="2" fontId="0" fillId="0" borderId="25" xfId="0" applyNumberFormat="1" applyFill="1" applyBorder="1" applyAlignment="1">
      <alignment horizontal="center" vertical="center"/>
    </xf>
    <xf numFmtId="2" fontId="0" fillId="0" borderId="65" xfId="0" applyNumberFormat="1" applyFill="1" applyBorder="1" applyAlignment="1">
      <alignment horizontal="center" vertical="center"/>
    </xf>
    <xf numFmtId="164" fontId="2" fillId="0" borderId="66" xfId="0" applyNumberFormat="1" applyFont="1" applyFill="1" applyBorder="1" applyAlignment="1">
      <alignment horizontal="center" vertical="center" wrapText="1"/>
    </xf>
    <xf numFmtId="164" fontId="2" fillId="0" borderId="56" xfId="0" applyNumberFormat="1" applyFont="1" applyFill="1" applyBorder="1" applyAlignment="1">
      <alignment horizontal="center" vertical="center" wrapText="1"/>
    </xf>
    <xf numFmtId="164" fontId="0" fillId="0" borderId="40" xfId="52" applyNumberFormat="1" applyFont="1" applyFill="1" applyBorder="1" applyAlignment="1">
      <alignment horizontal="center" vertical="center" wrapText="1"/>
    </xf>
    <xf numFmtId="164" fontId="0" fillId="0" borderId="56" xfId="52" applyNumberFormat="1" applyFont="1" applyFill="1" applyBorder="1" applyAlignment="1">
      <alignment horizontal="center" vertical="center" wrapText="1"/>
    </xf>
    <xf numFmtId="164" fontId="0" fillId="0" borderId="38" xfId="52" applyNumberFormat="1" applyFont="1" applyFill="1" applyBorder="1" applyAlignment="1">
      <alignment horizontal="center" vertical="center" wrapText="1"/>
    </xf>
    <xf numFmtId="164" fontId="0" fillId="0" borderId="41" xfId="52" applyNumberFormat="1" applyFont="1" applyFill="1" applyBorder="1" applyAlignment="1">
      <alignment horizontal="center" vertical="center" wrapText="1"/>
    </xf>
    <xf numFmtId="164" fontId="0" fillId="0" borderId="25" xfId="52" applyNumberFormat="1" applyFont="1" applyFill="1" applyBorder="1" applyAlignment="1">
      <alignment horizontal="center" vertical="center"/>
    </xf>
    <xf numFmtId="164" fontId="0" fillId="0" borderId="65" xfId="52" applyNumberFormat="1" applyFont="1" applyFill="1" applyBorder="1" applyAlignment="1">
      <alignment horizontal="center" vertical="center" wrapText="1"/>
    </xf>
    <xf numFmtId="164" fontId="0" fillId="0" borderId="73" xfId="52" applyNumberFormat="1" applyFont="1" applyFill="1" applyBorder="1" applyAlignment="1">
      <alignment horizontal="center" vertical="center" wrapText="1"/>
    </xf>
    <xf numFmtId="164" fontId="0" fillId="0" borderId="25" xfId="52" applyNumberFormat="1" applyFont="1" applyFill="1" applyBorder="1" applyAlignment="1">
      <alignment horizontal="center" vertical="center" wrapText="1"/>
    </xf>
    <xf numFmtId="0" fontId="0" fillId="0" borderId="42" xfId="0" applyFont="1" applyFill="1" applyBorder="1" applyAlignment="1">
      <alignment horizontal="center" vertical="center" wrapText="1"/>
    </xf>
    <xf numFmtId="0" fontId="0" fillId="0" borderId="45" xfId="0" applyFont="1" applyFill="1" applyBorder="1" applyAlignment="1">
      <alignment horizontal="center" vertical="center" wrapText="1"/>
    </xf>
    <xf numFmtId="164" fontId="0" fillId="0" borderId="46" xfId="0" applyNumberFormat="1" applyFont="1" applyFill="1" applyBorder="1" applyAlignment="1">
      <alignment horizontal="center" vertical="center" wrapText="1"/>
    </xf>
    <xf numFmtId="164" fontId="0" fillId="0" borderId="42" xfId="52" applyNumberFormat="1" applyFont="1" applyFill="1" applyBorder="1" applyAlignment="1">
      <alignment horizontal="center" vertical="center" wrapText="1"/>
    </xf>
    <xf numFmtId="164" fontId="0" fillId="0" borderId="45" xfId="52" applyNumberFormat="1" applyFont="1" applyFill="1" applyBorder="1" applyAlignment="1">
      <alignment horizontal="center" vertical="center" wrapText="1"/>
    </xf>
    <xf numFmtId="164" fontId="0" fillId="0" borderId="46" xfId="52" applyNumberFormat="1" applyFont="1" applyFill="1" applyBorder="1" applyAlignment="1">
      <alignment horizontal="center" vertical="center" wrapText="1"/>
    </xf>
    <xf numFmtId="164" fontId="0" fillId="0" borderId="66" xfId="52" applyNumberFormat="1" applyFont="1" applyFill="1" applyBorder="1" applyAlignment="1">
      <alignment horizontal="center" vertical="center" wrapText="1"/>
    </xf>
    <xf numFmtId="164" fontId="0" fillId="0" borderId="37" xfId="52" applyNumberFormat="1" applyFont="1" applyFill="1" applyBorder="1" applyAlignment="1">
      <alignment horizontal="center" vertical="center" wrapText="1"/>
    </xf>
    <xf numFmtId="164" fontId="0" fillId="0" borderId="39" xfId="52" applyNumberFormat="1" applyFont="1" applyFill="1" applyBorder="1" applyAlignment="1">
      <alignment horizontal="center" vertical="center" wrapText="1"/>
    </xf>
    <xf numFmtId="164" fontId="0" fillId="0" borderId="42" xfId="0" applyNumberFormat="1" applyFont="1" applyFill="1" applyBorder="1" applyAlignment="1">
      <alignment horizontal="center" vertical="center"/>
    </xf>
    <xf numFmtId="165" fontId="0" fillId="0" borderId="45" xfId="0" applyNumberFormat="1" applyFont="1" applyFill="1" applyBorder="1" applyAlignment="1">
      <alignment horizontal="center" vertical="center"/>
    </xf>
    <xf numFmtId="165" fontId="0" fillId="0" borderId="46" xfId="0" applyNumberFormat="1" applyFont="1" applyFill="1" applyBorder="1" applyAlignment="1">
      <alignment horizontal="center" vertical="center"/>
    </xf>
    <xf numFmtId="0" fontId="56" fillId="0" borderId="81" xfId="0" applyFont="1" applyFill="1" applyBorder="1" applyAlignment="1">
      <alignment horizontal="center" vertical="center" wrapText="1"/>
    </xf>
    <xf numFmtId="0" fontId="56" fillId="0" borderId="84" xfId="0" applyFont="1" applyFill="1" applyBorder="1" applyAlignment="1">
      <alignment horizontal="center" vertical="center" wrapText="1"/>
    </xf>
    <xf numFmtId="0" fontId="56" fillId="0" borderId="86" xfId="0" applyFont="1" applyFill="1" applyBorder="1" applyAlignment="1">
      <alignment horizontal="center" vertical="center" wrapText="1"/>
    </xf>
    <xf numFmtId="0" fontId="56" fillId="0" borderId="86" xfId="0" applyFont="1" applyBorder="1" applyAlignment="1">
      <alignment horizontal="center" vertical="center" wrapText="1"/>
    </xf>
    <xf numFmtId="0" fontId="56" fillId="0" borderId="87" xfId="0" applyFont="1" applyBorder="1" applyAlignment="1">
      <alignment horizontal="center" vertical="center" wrapText="1"/>
    </xf>
    <xf numFmtId="164" fontId="9" fillId="0" borderId="67" xfId="4" applyNumberFormat="1" applyFont="1" applyFill="1" applyBorder="1" applyAlignment="1">
      <alignment horizontal="center" vertical="center"/>
    </xf>
    <xf numFmtId="3" fontId="2" fillId="0" borderId="67" xfId="1" applyNumberFormat="1" applyFont="1" applyFill="1" applyBorder="1" applyAlignment="1">
      <alignment horizontal="center" vertical="center" wrapText="1"/>
    </xf>
    <xf numFmtId="3" fontId="2" fillId="0" borderId="56" xfId="1" applyNumberFormat="1" applyFont="1" applyFill="1" applyBorder="1" applyAlignment="1">
      <alignment horizontal="center" vertical="center" wrapText="1"/>
    </xf>
    <xf numFmtId="164" fontId="9" fillId="0" borderId="1" xfId="4" applyNumberFormat="1" applyFont="1" applyFill="1" applyBorder="1" applyAlignment="1">
      <alignment horizontal="center" vertical="center"/>
    </xf>
    <xf numFmtId="3" fontId="2" fillId="0" borderId="1" xfId="1" applyNumberFormat="1" applyFont="1" applyFill="1" applyBorder="1" applyAlignment="1">
      <alignment horizontal="center" vertical="center" wrapText="1"/>
    </xf>
    <xf numFmtId="3" fontId="2" fillId="0" borderId="38" xfId="1" applyNumberFormat="1" applyFont="1" applyFill="1" applyBorder="1" applyAlignment="1">
      <alignment horizontal="center" vertical="center" wrapText="1"/>
    </xf>
    <xf numFmtId="164" fontId="9" fillId="0" borderId="40" xfId="4" applyNumberFormat="1" applyFont="1" applyFill="1" applyBorder="1" applyAlignment="1">
      <alignment horizontal="center" vertical="center"/>
    </xf>
    <xf numFmtId="3" fontId="2" fillId="0" borderId="40" xfId="1" applyNumberFormat="1" applyFont="1" applyFill="1" applyBorder="1" applyAlignment="1">
      <alignment horizontal="center" vertical="center" wrapText="1"/>
    </xf>
    <xf numFmtId="3" fontId="2" fillId="0" borderId="41" xfId="1" applyNumberFormat="1" applyFont="1" applyFill="1" applyBorder="1" applyAlignment="1">
      <alignment horizontal="center" vertical="center" wrapText="1"/>
    </xf>
    <xf numFmtId="3" fontId="2" fillId="0" borderId="66" xfId="1" applyNumberFormat="1" applyFont="1" applyFill="1" applyBorder="1" applyAlignment="1">
      <alignment horizontal="center" vertical="center" wrapText="1"/>
    </xf>
    <xf numFmtId="3" fontId="2" fillId="0" borderId="37" xfId="151" applyNumberFormat="1" applyFont="1" applyFill="1" applyBorder="1" applyAlignment="1">
      <alignment horizontal="center" vertical="center"/>
    </xf>
    <xf numFmtId="165" fontId="2" fillId="0" borderId="45" xfId="54" applyNumberFormat="1" applyFont="1" applyBorder="1" applyAlignment="1">
      <alignment horizontal="center" vertical="center"/>
    </xf>
    <xf numFmtId="165" fontId="2" fillId="0" borderId="46" xfId="54" applyNumberFormat="1" applyFont="1" applyBorder="1" applyAlignment="1">
      <alignment horizontal="center" vertical="center"/>
    </xf>
    <xf numFmtId="0" fontId="56" fillId="0" borderId="46" xfId="0" applyFont="1" applyFill="1" applyBorder="1" applyAlignment="1">
      <alignment horizontal="right" vertical="center" wrapText="1"/>
    </xf>
    <xf numFmtId="0" fontId="0" fillId="0" borderId="30" xfId="0" applyFill="1" applyBorder="1" applyAlignment="1">
      <alignment horizontal="center" vertical="center" wrapText="1"/>
    </xf>
    <xf numFmtId="0" fontId="57" fillId="0" borderId="44" xfId="0" applyFont="1" applyFill="1" applyBorder="1" applyAlignment="1">
      <alignment horizontal="center" vertical="center" wrapText="1"/>
    </xf>
    <xf numFmtId="164" fontId="57" fillId="0" borderId="0" xfId="0" applyNumberFormat="1" applyFont="1" applyFill="1" applyAlignment="1">
      <alignment horizontal="center" vertical="center" wrapText="1"/>
    </xf>
    <xf numFmtId="0" fontId="57" fillId="0" borderId="0" xfId="0" applyFont="1" applyFill="1" applyAlignment="1">
      <alignment horizontal="center" vertical="center"/>
    </xf>
    <xf numFmtId="0" fontId="57" fillId="0" borderId="0" xfId="0" applyFont="1" applyAlignment="1">
      <alignment horizontal="center" vertical="center"/>
    </xf>
    <xf numFmtId="0" fontId="57" fillId="0" borderId="0" xfId="0" applyFont="1" applyAlignment="1">
      <alignment vertical="center"/>
    </xf>
    <xf numFmtId="0" fontId="56" fillId="0" borderId="49" xfId="0" applyFont="1" applyFill="1" applyBorder="1" applyAlignment="1">
      <alignment horizontal="right" vertical="center" wrapText="1"/>
    </xf>
    <xf numFmtId="0" fontId="57" fillId="0" borderId="0" xfId="0" applyFont="1" applyFill="1" applyAlignment="1">
      <alignment vertical="center"/>
    </xf>
    <xf numFmtId="0" fontId="57" fillId="0" borderId="0" xfId="0" applyFont="1" applyBorder="1" applyAlignment="1">
      <alignment vertical="center"/>
    </xf>
    <xf numFmtId="1" fontId="0" fillId="0" borderId="67" xfId="52" applyNumberFormat="1" applyFont="1" applyFill="1" applyBorder="1" applyAlignment="1">
      <alignment horizontal="center" vertical="center" wrapText="1"/>
    </xf>
    <xf numFmtId="1" fontId="0" fillId="0" borderId="1" xfId="52" applyNumberFormat="1" applyFont="1" applyFill="1" applyBorder="1" applyAlignment="1">
      <alignment horizontal="center" vertical="center" wrapText="1"/>
    </xf>
    <xf numFmtId="1" fontId="0" fillId="0" borderId="40" xfId="52" applyNumberFormat="1" applyFont="1" applyFill="1" applyBorder="1" applyAlignment="1">
      <alignment horizontal="center" vertical="center" wrapText="1"/>
    </xf>
    <xf numFmtId="164" fontId="2" fillId="0" borderId="40" xfId="3" applyNumberFormat="1" applyFont="1" applyFill="1" applyBorder="1" applyAlignment="1">
      <alignment horizontal="center" vertical="center"/>
    </xf>
    <xf numFmtId="164" fontId="2" fillId="0" borderId="41" xfId="3" applyNumberFormat="1" applyFont="1" applyFill="1" applyBorder="1" applyAlignment="1">
      <alignment horizontal="center" vertical="center"/>
    </xf>
    <xf numFmtId="164" fontId="2" fillId="0" borderId="39" xfId="2" applyNumberFormat="1" applyFont="1" applyFill="1" applyBorder="1" applyAlignment="1">
      <alignment horizontal="center" vertical="center"/>
    </xf>
    <xf numFmtId="164" fontId="2" fillId="0" borderId="40" xfId="2" applyNumberFormat="1" applyFont="1" applyFill="1" applyBorder="1" applyAlignment="1">
      <alignment horizontal="center" vertical="center"/>
    </xf>
    <xf numFmtId="164" fontId="2" fillId="0" borderId="41" xfId="2" applyNumberFormat="1" applyFont="1" applyFill="1" applyBorder="1" applyAlignment="1">
      <alignment horizontal="center" vertical="center"/>
    </xf>
    <xf numFmtId="1" fontId="2" fillId="0" borderId="40" xfId="2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164" fontId="2" fillId="0" borderId="39" xfId="0" applyNumberFormat="1" applyFont="1" applyFill="1" applyBorder="1" applyAlignment="1">
      <alignment horizontal="center" vertical="center" wrapText="1"/>
    </xf>
    <xf numFmtId="164" fontId="2" fillId="0" borderId="41" xfId="0" applyNumberFormat="1" applyFont="1" applyFill="1" applyBorder="1" applyAlignment="1">
      <alignment horizontal="center" vertical="center" wrapText="1"/>
    </xf>
    <xf numFmtId="164" fontId="0" fillId="0" borderId="65" xfId="0" applyNumberFormat="1" applyFill="1" applyBorder="1" applyAlignment="1">
      <alignment horizontal="center" vertical="center" wrapText="1"/>
    </xf>
    <xf numFmtId="3" fontId="2" fillId="0" borderId="39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81" xfId="0" applyFont="1" applyFill="1" applyBorder="1" applyAlignment="1">
      <alignment horizontal="center" vertical="center" wrapText="1"/>
    </xf>
    <xf numFmtId="0" fontId="0" fillId="0" borderId="86" xfId="0" applyFont="1" applyFill="1" applyBorder="1" applyAlignment="1">
      <alignment horizontal="center" vertical="center" wrapText="1"/>
    </xf>
    <xf numFmtId="0" fontId="0" fillId="0" borderId="87" xfId="0" applyFont="1" applyFill="1" applyBorder="1" applyAlignment="1">
      <alignment horizontal="center" vertical="center" wrapText="1"/>
    </xf>
    <xf numFmtId="0" fontId="0" fillId="0" borderId="82" xfId="0" applyFont="1" applyFill="1" applyBorder="1" applyAlignment="1">
      <alignment horizontal="center" vertical="center" wrapText="1"/>
    </xf>
    <xf numFmtId="0" fontId="0" fillId="0" borderId="73" xfId="0" applyFont="1" applyFill="1" applyBorder="1" applyAlignment="1">
      <alignment horizontal="center" vertical="center" wrapText="1"/>
    </xf>
    <xf numFmtId="0" fontId="0" fillId="0" borderId="25" xfId="0" applyFont="1" applyFill="1" applyBorder="1" applyAlignment="1">
      <alignment horizontal="center" vertical="center" wrapText="1"/>
    </xf>
    <xf numFmtId="164" fontId="0" fillId="0" borderId="65" xfId="0" applyNumberFormat="1" applyFont="1" applyFill="1" applyBorder="1" applyAlignment="1">
      <alignment horizontal="center" vertical="center" wrapText="1"/>
    </xf>
    <xf numFmtId="164" fontId="0" fillId="0" borderId="73" xfId="0" applyNumberFormat="1" applyFont="1" applyFill="1" applyBorder="1" applyAlignment="1">
      <alignment horizontal="center" vertical="center"/>
    </xf>
    <xf numFmtId="1" fontId="0" fillId="0" borderId="66" xfId="52" applyNumberFormat="1" applyFont="1" applyFill="1" applyBorder="1" applyAlignment="1">
      <alignment horizontal="center" vertical="center" wrapText="1"/>
    </xf>
    <xf numFmtId="1" fontId="0" fillId="0" borderId="37" xfId="52" applyNumberFormat="1" applyFont="1" applyFill="1" applyBorder="1" applyAlignment="1">
      <alignment horizontal="center" vertical="center" wrapText="1"/>
    </xf>
    <xf numFmtId="1" fontId="0" fillId="0" borderId="39" xfId="52" applyNumberFormat="1" applyFont="1" applyFill="1" applyBorder="1" applyAlignment="1">
      <alignment horizontal="center" vertical="center" wrapText="1"/>
    </xf>
    <xf numFmtId="164" fontId="0" fillId="0" borderId="73" xfId="0" applyNumberFormat="1" applyFill="1" applyBorder="1" applyAlignment="1">
      <alignment horizontal="center" vertical="center" wrapText="1"/>
    </xf>
    <xf numFmtId="164" fontId="0" fillId="0" borderId="73" xfId="0" applyNumberFormat="1" applyFill="1" applyBorder="1" applyAlignment="1">
      <alignment horizontal="center" vertical="center"/>
    </xf>
    <xf numFmtId="0" fontId="2" fillId="0" borderId="68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164" fontId="0" fillId="0" borderId="64" xfId="0" applyNumberFormat="1" applyFill="1" applyBorder="1" applyAlignment="1">
      <alignment horizontal="center" vertical="center" wrapText="1"/>
    </xf>
    <xf numFmtId="164" fontId="0" fillId="0" borderId="68" xfId="0" applyNumberFormat="1" applyFill="1" applyBorder="1" applyAlignment="1">
      <alignment horizontal="center" vertical="center"/>
    </xf>
    <xf numFmtId="164" fontId="0" fillId="0" borderId="2" xfId="0" applyNumberFormat="1" applyFill="1" applyBorder="1" applyAlignment="1">
      <alignment horizontal="center" vertical="center"/>
    </xf>
    <xf numFmtId="164" fontId="0" fillId="0" borderId="64" xfId="0" applyNumberFormat="1" applyFill="1" applyBorder="1" applyAlignment="1">
      <alignment horizontal="center" vertical="center"/>
    </xf>
    <xf numFmtId="0" fontId="0" fillId="0" borderId="55" xfId="0" applyFont="1" applyFill="1" applyBorder="1" applyAlignment="1">
      <alignment horizontal="center" vertical="center" wrapText="1"/>
    </xf>
    <xf numFmtId="3" fontId="0" fillId="0" borderId="68" xfId="0" applyNumberFormat="1" applyFont="1" applyFill="1" applyBorder="1" applyAlignment="1">
      <alignment horizontal="center" vertical="center" wrapText="1"/>
    </xf>
    <xf numFmtId="3" fontId="0" fillId="0" borderId="2" xfId="0" applyNumberFormat="1" applyFont="1" applyFill="1" applyBorder="1" applyAlignment="1">
      <alignment horizontal="center" vertical="center" wrapText="1"/>
    </xf>
    <xf numFmtId="3" fontId="0" fillId="0" borderId="64" xfId="0" applyNumberFormat="1" applyFont="1" applyFill="1" applyBorder="1" applyAlignment="1">
      <alignment horizontal="center" vertical="center" wrapText="1"/>
    </xf>
    <xf numFmtId="3" fontId="2" fillId="0" borderId="68" xfId="0" applyNumberFormat="1" applyFont="1" applyFill="1" applyBorder="1" applyAlignment="1">
      <alignment horizontal="center" vertical="center"/>
    </xf>
    <xf numFmtId="0" fontId="56" fillId="0" borderId="89" xfId="0" applyFont="1" applyFill="1" applyBorder="1" applyAlignment="1">
      <alignment horizontal="center" vertical="center" wrapText="1"/>
    </xf>
    <xf numFmtId="0" fontId="0" fillId="0" borderId="89" xfId="0" applyFont="1" applyFill="1" applyBorder="1" applyAlignment="1">
      <alignment horizontal="center" vertical="center" wrapText="1"/>
    </xf>
    <xf numFmtId="164" fontId="0" fillId="0" borderId="42" xfId="0" applyNumberFormat="1" applyFont="1" applyFill="1" applyBorder="1" applyAlignment="1">
      <alignment horizontal="center" vertical="center" wrapText="1"/>
    </xf>
    <xf numFmtId="164" fontId="0" fillId="0" borderId="45" xfId="0" applyNumberFormat="1" applyFont="1" applyFill="1" applyBorder="1" applyAlignment="1">
      <alignment horizontal="center" vertical="center" wrapText="1"/>
    </xf>
    <xf numFmtId="164" fontId="2" fillId="0" borderId="42" xfId="0" applyNumberFormat="1" applyFont="1" applyFill="1" applyBorder="1" applyAlignment="1">
      <alignment horizontal="center" vertical="center"/>
    </xf>
    <xf numFmtId="0" fontId="0" fillId="0" borderId="33" xfId="0" applyFont="1" applyFill="1" applyBorder="1" applyAlignment="1">
      <alignment horizontal="center" vertical="center" wrapText="1"/>
    </xf>
    <xf numFmtId="0" fontId="0" fillId="0" borderId="26" xfId="0" applyFont="1" applyFill="1" applyBorder="1" applyAlignment="1">
      <alignment horizontal="center" vertical="center" wrapText="1"/>
    </xf>
    <xf numFmtId="164" fontId="0" fillId="0" borderId="68" xfId="0" applyNumberFormat="1" applyFill="1" applyBorder="1" applyAlignment="1">
      <alignment horizontal="center" vertical="center" wrapText="1"/>
    </xf>
    <xf numFmtId="164" fontId="0" fillId="0" borderId="2" xfId="0" applyNumberFormat="1" applyFill="1" applyBorder="1" applyAlignment="1">
      <alignment horizontal="center" vertical="center" wrapText="1"/>
    </xf>
    <xf numFmtId="0" fontId="0" fillId="0" borderId="58" xfId="0" applyFill="1" applyBorder="1" applyAlignment="1">
      <alignment horizontal="center" vertical="center" wrapText="1"/>
    </xf>
    <xf numFmtId="164" fontId="2" fillId="0" borderId="33" xfId="0" applyNumberFormat="1" applyFont="1" applyFill="1" applyBorder="1" applyAlignment="1">
      <alignment horizontal="center" vertical="center" wrapText="1"/>
    </xf>
    <xf numFmtId="164" fontId="2" fillId="0" borderId="90" xfId="0" applyNumberFormat="1" applyFont="1" applyFill="1" applyBorder="1" applyAlignment="1">
      <alignment horizontal="center" vertical="center" wrapText="1"/>
    </xf>
    <xf numFmtId="3" fontId="0" fillId="0" borderId="66" xfId="0" applyNumberFormat="1" applyFont="1" applyFill="1" applyBorder="1" applyAlignment="1">
      <alignment horizontal="center" vertical="center" wrapText="1"/>
    </xf>
    <xf numFmtId="3" fontId="0" fillId="0" borderId="37" xfId="0" applyNumberFormat="1" applyFont="1" applyFill="1" applyBorder="1" applyAlignment="1">
      <alignment horizontal="center" vertical="center" wrapText="1"/>
    </xf>
    <xf numFmtId="3" fontId="0" fillId="0" borderId="39" xfId="0" applyNumberFormat="1" applyFont="1" applyFill="1" applyBorder="1" applyAlignment="1">
      <alignment horizontal="center" vertical="center" wrapText="1"/>
    </xf>
    <xf numFmtId="164" fontId="2" fillId="0" borderId="68" xfId="0" applyNumberFormat="1" applyFont="1" applyFill="1" applyBorder="1" applyAlignment="1">
      <alignment horizontal="center" vertical="center" wrapText="1"/>
    </xf>
    <xf numFmtId="164" fontId="2" fillId="0" borderId="2" xfId="0" applyNumberFormat="1" applyFont="1" applyFill="1" applyBorder="1" applyAlignment="1">
      <alignment horizontal="center" vertical="center" wrapText="1"/>
    </xf>
    <xf numFmtId="164" fontId="2" fillId="0" borderId="64" xfId="0" applyNumberFormat="1" applyFont="1" applyFill="1" applyBorder="1" applyAlignment="1">
      <alignment horizontal="center" vertical="center" wrapText="1"/>
    </xf>
    <xf numFmtId="3" fontId="0" fillId="0" borderId="48" xfId="0" applyNumberFormat="1" applyFont="1" applyFill="1" applyBorder="1" applyAlignment="1">
      <alignment horizontal="center" vertical="center" wrapText="1"/>
    </xf>
    <xf numFmtId="3" fontId="0" fillId="0" borderId="47" xfId="0" applyNumberFormat="1" applyFont="1" applyFill="1" applyBorder="1" applyAlignment="1">
      <alignment horizontal="center" vertical="center" wrapText="1"/>
    </xf>
    <xf numFmtId="0" fontId="0" fillId="0" borderId="78" xfId="0" applyFont="1" applyFill="1" applyBorder="1" applyAlignment="1">
      <alignment horizontal="center" vertical="center" wrapText="1"/>
    </xf>
    <xf numFmtId="3" fontId="0" fillId="0" borderId="40" xfId="0" applyNumberFormat="1" applyFont="1" applyFill="1" applyBorder="1" applyAlignment="1">
      <alignment horizontal="center" vertical="center" wrapText="1"/>
    </xf>
    <xf numFmtId="3" fontId="0" fillId="0" borderId="66" xfId="52" applyNumberFormat="1" applyFont="1" applyFill="1" applyBorder="1" applyAlignment="1">
      <alignment horizontal="center" vertical="center" wrapText="1"/>
    </xf>
    <xf numFmtId="3" fontId="0" fillId="0" borderId="14" xfId="52" applyNumberFormat="1" applyFont="1" applyFill="1" applyBorder="1" applyAlignment="1">
      <alignment horizontal="center" vertical="center" wrapText="1"/>
    </xf>
    <xf numFmtId="3" fontId="0" fillId="0" borderId="67" xfId="52" applyNumberFormat="1" applyFont="1" applyFill="1" applyBorder="1" applyAlignment="1">
      <alignment horizontal="center" vertical="center"/>
    </xf>
    <xf numFmtId="3" fontId="0" fillId="0" borderId="1" xfId="52" applyNumberFormat="1" applyFont="1" applyFill="1" applyBorder="1" applyAlignment="1">
      <alignment horizontal="center" vertical="center"/>
    </xf>
    <xf numFmtId="3" fontId="0" fillId="0" borderId="2" xfId="52" applyNumberFormat="1" applyFont="1" applyFill="1" applyBorder="1" applyAlignment="1">
      <alignment horizontal="center" vertical="center" wrapText="1"/>
    </xf>
    <xf numFmtId="3" fontId="2" fillId="0" borderId="68" xfId="3" applyNumberFormat="1" applyFont="1" applyFill="1" applyBorder="1" applyAlignment="1">
      <alignment horizontal="center" vertical="center"/>
    </xf>
    <xf numFmtId="3" fontId="0" fillId="0" borderId="64" xfId="52" applyNumberFormat="1" applyFont="1" applyFill="1" applyBorder="1" applyAlignment="1">
      <alignment horizontal="center" vertical="top" wrapText="1"/>
    </xf>
    <xf numFmtId="3" fontId="2" fillId="0" borderId="40" xfId="3" applyNumberFormat="1" applyFont="1" applyFill="1" applyBorder="1" applyAlignment="1">
      <alignment horizontal="center"/>
    </xf>
    <xf numFmtId="3" fontId="0" fillId="0" borderId="1" xfId="52" applyNumberFormat="1" applyFont="1" applyFill="1" applyBorder="1" applyAlignment="1">
      <alignment horizontal="center" vertical="center" wrapText="1"/>
    </xf>
    <xf numFmtId="3" fontId="0" fillId="0" borderId="67" xfId="52" applyNumberFormat="1" applyFont="1" applyFill="1" applyBorder="1" applyAlignment="1">
      <alignment horizontal="center" vertical="center" wrapText="1"/>
    </xf>
    <xf numFmtId="164" fontId="0" fillId="0" borderId="67" xfId="52" applyNumberFormat="1" applyFont="1" applyFill="1" applyBorder="1" applyAlignment="1">
      <alignment horizontal="center" vertical="center" wrapText="1"/>
    </xf>
    <xf numFmtId="3" fontId="0" fillId="0" borderId="37" xfId="52" applyNumberFormat="1" applyFont="1" applyFill="1" applyBorder="1" applyAlignment="1">
      <alignment horizontal="center" vertical="center" wrapText="1"/>
    </xf>
    <xf numFmtId="3" fontId="0" fillId="0" borderId="40" xfId="52" applyNumberFormat="1" applyFont="1" applyFill="1" applyBorder="1" applyAlignment="1">
      <alignment horizontal="center" vertical="center" wrapText="1"/>
    </xf>
    <xf numFmtId="3" fontId="2" fillId="0" borderId="67" xfId="3" applyNumberFormat="1" applyFont="1" applyFill="1" applyBorder="1" applyAlignment="1">
      <alignment horizontal="center" vertical="center"/>
    </xf>
    <xf numFmtId="3" fontId="0" fillId="0" borderId="39" xfId="52" applyNumberFormat="1" applyFont="1" applyFill="1" applyBorder="1" applyAlignment="1">
      <alignment horizontal="center" vertical="center" wrapText="1"/>
    </xf>
    <xf numFmtId="0" fontId="0" fillId="0" borderId="36" xfId="0" applyFill="1" applyBorder="1" applyAlignment="1">
      <alignment horizontal="center" vertical="center"/>
    </xf>
    <xf numFmtId="0" fontId="2" fillId="0" borderId="50" xfId="0" applyFont="1" applyFill="1" applyBorder="1" applyAlignment="1">
      <alignment horizontal="center" vertical="center" wrapText="1"/>
    </xf>
    <xf numFmtId="0" fontId="2" fillId="0" borderId="90" xfId="0" applyFont="1" applyFill="1" applyBorder="1" applyAlignment="1">
      <alignment horizontal="center" vertical="center" wrapText="1"/>
    </xf>
    <xf numFmtId="164" fontId="2" fillId="0" borderId="35" xfId="0" applyNumberFormat="1" applyFont="1" applyFill="1" applyBorder="1" applyAlignment="1">
      <alignment horizontal="center" vertical="center" wrapText="1"/>
    </xf>
    <xf numFmtId="0" fontId="2" fillId="0" borderId="36" xfId="0" applyFont="1" applyFill="1" applyBorder="1" applyAlignment="1">
      <alignment horizontal="center" vertical="center" wrapText="1"/>
    </xf>
    <xf numFmtId="0" fontId="2" fillId="0" borderId="35" xfId="0" applyFont="1" applyFill="1" applyBorder="1" applyAlignment="1">
      <alignment horizontal="center" vertical="center" wrapText="1"/>
    </xf>
    <xf numFmtId="164" fontId="0" fillId="0" borderId="35" xfId="0" applyNumberFormat="1" applyFill="1" applyBorder="1" applyAlignment="1">
      <alignment horizontal="center"/>
    </xf>
    <xf numFmtId="0" fontId="2" fillId="0" borderId="27" xfId="0" applyFont="1" applyFill="1" applyBorder="1" applyAlignment="1">
      <alignment horizontal="center" vertical="center" wrapText="1"/>
    </xf>
    <xf numFmtId="0" fontId="0" fillId="0" borderId="28" xfId="0" applyFill="1" applyBorder="1" applyAlignment="1">
      <alignment horizontal="center" vertical="center" wrapText="1"/>
    </xf>
    <xf numFmtId="0" fontId="59" fillId="0" borderId="89" xfId="0" applyFont="1" applyFill="1" applyBorder="1" applyAlignment="1">
      <alignment horizontal="right" vertical="center" wrapText="1"/>
    </xf>
    <xf numFmtId="0" fontId="0" fillId="0" borderId="35" xfId="0" applyFill="1" applyBorder="1" applyAlignment="1">
      <alignment horizontal="center" vertical="center"/>
    </xf>
    <xf numFmtId="0" fontId="0" fillId="0" borderId="35" xfId="0" applyFill="1" applyBorder="1" applyAlignment="1">
      <alignment horizontal="center"/>
    </xf>
    <xf numFmtId="0" fontId="2" fillId="0" borderId="26" xfId="0" applyFont="1" applyFill="1" applyBorder="1" applyAlignment="1">
      <alignment horizontal="center" vertical="center" wrapText="1"/>
    </xf>
    <xf numFmtId="164" fontId="2" fillId="0" borderId="35" xfId="1" applyNumberFormat="1" applyFont="1" applyFill="1" applyBorder="1" applyAlignment="1">
      <alignment horizontal="center" vertical="top" wrapText="1"/>
    </xf>
    <xf numFmtId="164" fontId="0" fillId="0" borderId="36" xfId="0" applyNumberFormat="1" applyFill="1" applyBorder="1" applyAlignment="1">
      <alignment horizontal="center" vertical="center"/>
    </xf>
    <xf numFmtId="164" fontId="0" fillId="0" borderId="26" xfId="0" applyNumberFormat="1" applyFill="1" applyBorder="1" applyAlignment="1">
      <alignment horizontal="center"/>
    </xf>
    <xf numFmtId="164" fontId="2" fillId="0" borderId="26" xfId="1" applyNumberFormat="1" applyFont="1" applyFill="1" applyBorder="1" applyAlignment="1">
      <alignment horizontal="center" vertical="top" wrapText="1"/>
    </xf>
    <xf numFmtId="164" fontId="0" fillId="0" borderId="35" xfId="0" applyNumberFormat="1" applyFill="1" applyBorder="1" applyAlignment="1">
      <alignment horizontal="center" vertical="center"/>
    </xf>
    <xf numFmtId="0" fontId="0" fillId="0" borderId="26" xfId="0" applyFill="1" applyBorder="1" applyAlignment="1">
      <alignment horizontal="center"/>
    </xf>
    <xf numFmtId="0" fontId="0" fillId="0" borderId="26" xfId="0" applyFill="1" applyBorder="1" applyAlignment="1">
      <alignment horizontal="center" vertical="center"/>
    </xf>
    <xf numFmtId="164" fontId="2" fillId="0" borderId="26" xfId="1" applyNumberFormat="1" applyFont="1" applyFill="1" applyBorder="1" applyAlignment="1">
      <alignment horizontal="center" vertical="center" wrapText="1"/>
    </xf>
    <xf numFmtId="0" fontId="0" fillId="0" borderId="45" xfId="0" applyFill="1" applyBorder="1" applyAlignment="1">
      <alignment horizontal="center" vertical="center" wrapText="1"/>
    </xf>
    <xf numFmtId="0" fontId="1" fillId="0" borderId="89" xfId="0" applyFont="1" applyFill="1" applyBorder="1" applyAlignment="1">
      <alignment horizontal="right" vertical="center" wrapText="1"/>
    </xf>
    <xf numFmtId="0" fontId="0" fillId="0" borderId="30" xfId="0" applyFill="1" applyBorder="1" applyAlignment="1">
      <alignment horizontal="center" vertical="center" wrapText="1"/>
    </xf>
    <xf numFmtId="164" fontId="0" fillId="0" borderId="26" xfId="0" applyNumberFormat="1" applyFill="1" applyBorder="1" applyAlignment="1">
      <alignment horizontal="center" vertical="center" wrapText="1"/>
    </xf>
    <xf numFmtId="164" fontId="0" fillId="0" borderId="90" xfId="0" applyNumberFormat="1" applyFill="1" applyBorder="1" applyAlignment="1">
      <alignment horizontal="center" vertical="center" wrapText="1"/>
    </xf>
    <xf numFmtId="0" fontId="0" fillId="0" borderId="26" xfId="0" applyFill="1" applyBorder="1" applyAlignment="1">
      <alignment horizontal="center" vertical="center" wrapText="1"/>
    </xf>
    <xf numFmtId="0" fontId="0" fillId="0" borderId="35" xfId="0" applyFill="1" applyBorder="1" applyAlignment="1">
      <alignment horizontal="center" vertical="center" wrapText="1"/>
    </xf>
    <xf numFmtId="164" fontId="2" fillId="0" borderId="26" xfId="0" applyNumberFormat="1" applyFont="1" applyFill="1" applyBorder="1" applyAlignment="1">
      <alignment horizontal="center" vertical="center" wrapText="1"/>
    </xf>
    <xf numFmtId="164" fontId="2" fillId="0" borderId="35" xfId="1" applyNumberFormat="1" applyFont="1" applyFill="1" applyBorder="1" applyAlignment="1">
      <alignment horizontal="center" vertical="center" wrapText="1"/>
    </xf>
    <xf numFmtId="0" fontId="0" fillId="0" borderId="27" xfId="0" applyFill="1" applyBorder="1" applyAlignment="1">
      <alignment horizontal="center" vertical="center" wrapText="1"/>
    </xf>
    <xf numFmtId="164" fontId="0" fillId="0" borderId="90" xfId="0" applyNumberFormat="1" applyFill="1" applyBorder="1" applyAlignment="1">
      <alignment horizontal="center" vertical="center"/>
    </xf>
    <xf numFmtId="164" fontId="0" fillId="0" borderId="35" xfId="0" applyNumberFormat="1" applyFill="1" applyBorder="1" applyAlignment="1">
      <alignment horizontal="center" vertical="center" wrapText="1"/>
    </xf>
    <xf numFmtId="164" fontId="0" fillId="0" borderId="49" xfId="0" applyNumberFormat="1" applyFill="1" applyBorder="1" applyAlignment="1">
      <alignment horizontal="center" vertical="center"/>
    </xf>
    <xf numFmtId="164" fontId="0" fillId="0" borderId="36" xfId="0" applyNumberFormat="1" applyFill="1" applyBorder="1" applyAlignment="1">
      <alignment horizontal="center" vertical="center" wrapText="1"/>
    </xf>
    <xf numFmtId="0" fontId="0" fillId="0" borderId="36" xfId="0" applyFill="1" applyBorder="1" applyAlignment="1">
      <alignment horizontal="center" vertical="center" wrapText="1"/>
    </xf>
    <xf numFmtId="164" fontId="0" fillId="0" borderId="26" xfId="0" applyNumberForma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center" vertical="center" wrapText="1"/>
    </xf>
    <xf numFmtId="0" fontId="2" fillId="0" borderId="97" xfId="0" applyFont="1" applyFill="1" applyBorder="1" applyAlignment="1">
      <alignment horizontal="center" vertical="center" wrapText="1"/>
    </xf>
    <xf numFmtId="0" fontId="2" fillId="0" borderId="98" xfId="0" applyFont="1" applyFill="1" applyBorder="1" applyAlignment="1">
      <alignment horizontal="center" vertical="center" wrapText="1"/>
    </xf>
    <xf numFmtId="164" fontId="0" fillId="0" borderId="95" xfId="0" applyNumberFormat="1" applyFill="1" applyBorder="1" applyAlignment="1">
      <alignment horizontal="center" vertical="center"/>
    </xf>
    <xf numFmtId="0" fontId="0" fillId="0" borderId="97" xfId="0" applyFill="1" applyBorder="1" applyAlignment="1">
      <alignment horizontal="center" vertical="center" wrapText="1"/>
    </xf>
    <xf numFmtId="0" fontId="55" fillId="0" borderId="27" xfId="0" applyFont="1" applyFill="1" applyBorder="1" applyAlignment="1">
      <alignment horizontal="center" vertical="center" wrapText="1"/>
    </xf>
    <xf numFmtId="164" fontId="91" fillId="0" borderId="0" xfId="920" applyNumberFormat="1" applyFill="1" applyBorder="1"/>
    <xf numFmtId="2" fontId="3" fillId="0" borderId="67" xfId="0" applyNumberFormat="1" applyFont="1" applyFill="1" applyBorder="1" applyAlignment="1">
      <alignment horizontal="center" vertical="center" wrapText="1"/>
    </xf>
    <xf numFmtId="2" fontId="3" fillId="0" borderId="73" xfId="0" applyNumberFormat="1" applyFont="1" applyFill="1" applyBorder="1" applyAlignment="1">
      <alignment horizontal="center" vertical="center" wrapText="1"/>
    </xf>
    <xf numFmtId="2" fontId="3" fillId="0" borderId="56" xfId="0" applyNumberFormat="1" applyFont="1" applyFill="1" applyBorder="1" applyAlignment="1">
      <alignment horizontal="center" vertical="center" wrapText="1"/>
    </xf>
    <xf numFmtId="2" fontId="0" fillId="0" borderId="38" xfId="0" applyNumberFormat="1" applyFill="1" applyBorder="1" applyAlignment="1">
      <alignment horizontal="center" vertical="center" wrapText="1"/>
    </xf>
    <xf numFmtId="2" fontId="0" fillId="0" borderId="41" xfId="0" applyNumberFormat="1" applyFill="1" applyBorder="1" applyAlignment="1">
      <alignment horizontal="center" vertical="center" wrapText="1"/>
    </xf>
    <xf numFmtId="2" fontId="0" fillId="0" borderId="68" xfId="0" applyNumberFormat="1" applyFill="1" applyBorder="1" applyAlignment="1">
      <alignment horizontal="center" vertical="center"/>
    </xf>
    <xf numFmtId="2" fontId="0" fillId="0" borderId="2" xfId="0" applyNumberFormat="1" applyFill="1" applyBorder="1" applyAlignment="1">
      <alignment horizontal="center" vertical="center"/>
    </xf>
    <xf numFmtId="2" fontId="0" fillId="0" borderId="64" xfId="0" applyNumberFormat="1" applyFill="1" applyBorder="1" applyAlignment="1">
      <alignment horizontal="center" vertical="center"/>
    </xf>
    <xf numFmtId="1" fontId="0" fillId="0" borderId="37" xfId="0" applyNumberFormat="1" applyFont="1" applyFill="1" applyBorder="1" applyAlignment="1">
      <alignment horizontal="center" vertical="center" wrapText="1"/>
    </xf>
    <xf numFmtId="1" fontId="0" fillId="0" borderId="14" xfId="0" applyNumberFormat="1" applyFont="1" applyFill="1" applyBorder="1" applyAlignment="1">
      <alignment horizontal="center" vertical="center" wrapText="1"/>
    </xf>
    <xf numFmtId="1" fontId="0" fillId="0" borderId="47" xfId="0" applyNumberFormat="1" applyFont="1" applyFill="1" applyBorder="1" applyAlignment="1">
      <alignment horizontal="center" vertical="center" wrapText="1"/>
    </xf>
    <xf numFmtId="1" fontId="0" fillId="0" borderId="41" xfId="0" applyNumberFormat="1" applyFont="1" applyFill="1" applyBorder="1" applyAlignment="1">
      <alignment horizontal="center" vertical="center" wrapText="1"/>
    </xf>
    <xf numFmtId="1" fontId="0" fillId="0" borderId="39" xfId="0" applyNumberFormat="1" applyFont="1" applyFill="1" applyBorder="1" applyAlignment="1">
      <alignment horizontal="center" vertical="center" wrapText="1"/>
    </xf>
    <xf numFmtId="164" fontId="0" fillId="0" borderId="73" xfId="52" applyNumberFormat="1" applyFont="1" applyFill="1" applyBorder="1" applyAlignment="1">
      <alignment horizontal="center" vertical="center"/>
    </xf>
    <xf numFmtId="164" fontId="0" fillId="0" borderId="67" xfId="52" applyNumberFormat="1" applyFont="1" applyFill="1" applyBorder="1" applyAlignment="1">
      <alignment horizontal="center" vertical="center"/>
    </xf>
    <xf numFmtId="0" fontId="0" fillId="0" borderId="29" xfId="0" applyFont="1" applyFill="1" applyBorder="1" applyAlignment="1">
      <alignment horizontal="center" vertical="center" wrapText="1"/>
    </xf>
    <xf numFmtId="0" fontId="0" fillId="0" borderId="101" xfId="0" applyFont="1" applyFill="1" applyBorder="1" applyAlignment="1">
      <alignment horizontal="center" vertical="center" wrapText="1"/>
    </xf>
    <xf numFmtId="0" fontId="0" fillId="0" borderId="36" xfId="0" applyFont="1" applyFill="1" applyBorder="1" applyAlignment="1">
      <alignment horizontal="center" vertical="center" wrapText="1"/>
    </xf>
    <xf numFmtId="3" fontId="0" fillId="0" borderId="50" xfId="0" applyNumberFormat="1" applyFont="1" applyFill="1" applyBorder="1" applyAlignment="1">
      <alignment horizontal="center" vertical="center" wrapText="1"/>
    </xf>
    <xf numFmtId="3" fontId="0" fillId="0" borderId="101" xfId="0" applyNumberFormat="1" applyFont="1" applyFill="1" applyBorder="1" applyAlignment="1">
      <alignment horizontal="center" vertical="center" wrapText="1"/>
    </xf>
    <xf numFmtId="3" fontId="0" fillId="0" borderId="36" xfId="0" applyNumberFormat="1" applyFont="1" applyFill="1" applyBorder="1" applyAlignment="1">
      <alignment horizontal="center" vertical="center" wrapText="1"/>
    </xf>
    <xf numFmtId="3" fontId="0" fillId="0" borderId="95" xfId="0" applyNumberFormat="1" applyFont="1" applyFill="1" applyBorder="1" applyAlignment="1">
      <alignment horizontal="center" vertical="center" wrapText="1"/>
    </xf>
    <xf numFmtId="1" fontId="0" fillId="0" borderId="67" xfId="0" applyNumberFormat="1" applyFill="1" applyBorder="1" applyAlignment="1">
      <alignment horizontal="center" vertical="center"/>
    </xf>
    <xf numFmtId="1" fontId="0" fillId="0" borderId="2" xfId="0" applyNumberFormat="1" applyFill="1" applyBorder="1" applyAlignment="1">
      <alignment horizontal="center" vertical="center"/>
    </xf>
    <xf numFmtId="1" fontId="0" fillId="0" borderId="1" xfId="0" applyNumberFormat="1" applyFill="1" applyBorder="1" applyAlignment="1">
      <alignment horizontal="center" vertical="center"/>
    </xf>
    <xf numFmtId="1" fontId="0" fillId="0" borderId="40" xfId="0" applyNumberFormat="1" applyFill="1" applyBorder="1" applyAlignment="1">
      <alignment horizontal="center" vertical="center"/>
    </xf>
    <xf numFmtId="0" fontId="0" fillId="0" borderId="29" xfId="0" applyFill="1" applyBorder="1" applyAlignment="1">
      <alignment horizontal="center" vertical="center" wrapText="1"/>
    </xf>
    <xf numFmtId="0" fontId="0" fillId="0" borderId="95" xfId="0" applyFill="1" applyBorder="1" applyAlignment="1">
      <alignment horizontal="center" vertical="center"/>
    </xf>
    <xf numFmtId="164" fontId="2" fillId="0" borderId="59" xfId="0" applyNumberFormat="1" applyFont="1" applyFill="1" applyBorder="1" applyAlignment="1">
      <alignment horizontal="center" vertical="center" wrapText="1"/>
    </xf>
    <xf numFmtId="164" fontId="2" fillId="0" borderId="14" xfId="0" quotePrefix="1" applyNumberFormat="1" applyFont="1" applyFill="1" applyBorder="1" applyAlignment="1">
      <alignment horizontal="center" vertical="center" wrapText="1"/>
    </xf>
    <xf numFmtId="164" fontId="2" fillId="0" borderId="1" xfId="0" quotePrefix="1" applyNumberFormat="1" applyFont="1" applyFill="1" applyBorder="1" applyAlignment="1">
      <alignment horizontal="center" vertical="center" wrapText="1"/>
    </xf>
    <xf numFmtId="164" fontId="2" fillId="0" borderId="12" xfId="0" applyNumberFormat="1" applyFont="1" applyFill="1" applyBorder="1" applyAlignment="1">
      <alignment horizontal="center" vertical="center" wrapText="1"/>
    </xf>
    <xf numFmtId="0" fontId="56" fillId="0" borderId="30" xfId="0" applyFont="1" applyFill="1" applyBorder="1" applyAlignment="1">
      <alignment horizontal="center" vertical="center" wrapText="1"/>
    </xf>
    <xf numFmtId="0" fontId="0" fillId="0" borderId="44" xfId="0" applyFont="1" applyFill="1" applyBorder="1" applyAlignment="1">
      <alignment horizontal="center" vertical="center" wrapText="1"/>
    </xf>
    <xf numFmtId="0" fontId="0" fillId="0" borderId="83" xfId="0" applyFont="1" applyFill="1" applyBorder="1" applyAlignment="1">
      <alignment horizontal="center" vertical="center" wrapText="1"/>
    </xf>
    <xf numFmtId="0" fontId="0" fillId="0" borderId="88" xfId="0" applyFont="1" applyFill="1" applyBorder="1" applyAlignment="1">
      <alignment horizontal="center" vertical="center" wrapText="1"/>
    </xf>
    <xf numFmtId="0" fontId="0" fillId="0" borderId="85" xfId="0" applyFont="1" applyFill="1" applyBorder="1" applyAlignment="1">
      <alignment horizontal="center" vertical="center" wrapText="1"/>
    </xf>
    <xf numFmtId="0" fontId="0" fillId="0" borderId="59" xfId="0" applyFont="1" applyFill="1" applyBorder="1" applyAlignment="1">
      <alignment horizontal="center" vertical="center" wrapText="1"/>
    </xf>
    <xf numFmtId="164" fontId="0" fillId="0" borderId="1" xfId="0" applyNumberFormat="1" applyFont="1" applyFill="1" applyBorder="1" applyAlignment="1">
      <alignment horizontal="center" vertical="center"/>
    </xf>
    <xf numFmtId="164" fontId="0" fillId="0" borderId="38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 wrapText="1"/>
    </xf>
    <xf numFmtId="1" fontId="0" fillId="0" borderId="0" xfId="52" applyNumberFormat="1" applyFont="1" applyFill="1" applyBorder="1" applyAlignment="1">
      <alignment horizontal="center" vertical="center" wrapText="1"/>
    </xf>
    <xf numFmtId="164" fontId="0" fillId="0" borderId="0" xfId="52" applyNumberFormat="1" applyFont="1" applyFill="1" applyBorder="1" applyAlignment="1">
      <alignment horizontal="center" vertical="center" wrapText="1"/>
    </xf>
    <xf numFmtId="0" fontId="2" fillId="0" borderId="0" xfId="3" applyFont="1" applyFill="1" applyBorder="1" applyAlignment="1">
      <alignment horizontal="center" vertical="center"/>
    </xf>
    <xf numFmtId="164" fontId="2" fillId="0" borderId="0" xfId="3" applyNumberFormat="1" applyFont="1" applyFill="1" applyBorder="1" applyAlignment="1">
      <alignment horizontal="center" vertical="center"/>
    </xf>
    <xf numFmtId="164" fontId="0" fillId="0" borderId="0" xfId="0" applyNumberFormat="1" applyFont="1" applyFill="1" applyBorder="1" applyAlignment="1">
      <alignment horizontal="center" vertical="center" wrapText="1"/>
    </xf>
    <xf numFmtId="164" fontId="2" fillId="0" borderId="0" xfId="2" applyNumberFormat="1" applyFont="1" applyFill="1" applyBorder="1" applyAlignment="1">
      <alignment horizontal="center" vertical="center"/>
    </xf>
    <xf numFmtId="164" fontId="0" fillId="0" borderId="0" xfId="0" applyNumberFormat="1" applyFill="1" applyBorder="1" applyAlignment="1">
      <alignment horizontal="center" vertical="center"/>
    </xf>
    <xf numFmtId="1" fontId="2" fillId="0" borderId="0" xfId="2" applyNumberFormat="1" applyFont="1" applyFill="1" applyBorder="1" applyAlignment="1">
      <alignment horizontal="center" vertical="center"/>
    </xf>
    <xf numFmtId="1" fontId="0" fillId="0" borderId="0" xfId="0" applyNumberFormat="1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164" fontId="2" fillId="0" borderId="67" xfId="3" applyNumberFormat="1" applyFont="1" applyFill="1" applyBorder="1" applyAlignment="1">
      <alignment horizontal="center" vertical="center"/>
    </xf>
    <xf numFmtId="164" fontId="2" fillId="0" borderId="56" xfId="3" applyNumberFormat="1" applyFont="1" applyFill="1" applyBorder="1" applyAlignment="1">
      <alignment horizontal="center" vertical="center"/>
    </xf>
    <xf numFmtId="164" fontId="0" fillId="0" borderId="14" xfId="52" applyNumberFormat="1" applyFont="1" applyFill="1" applyBorder="1" applyAlignment="1">
      <alignment horizontal="center" vertical="center" wrapText="1"/>
    </xf>
    <xf numFmtId="164" fontId="0" fillId="0" borderId="48" xfId="52" applyNumberFormat="1" applyFont="1" applyFill="1" applyBorder="1" applyAlignment="1">
      <alignment horizontal="center" vertical="center" wrapText="1"/>
    </xf>
    <xf numFmtId="164" fontId="0" fillId="0" borderId="31" xfId="52" applyNumberFormat="1" applyFont="1" applyFill="1" applyBorder="1" applyAlignment="1">
      <alignment horizontal="center" vertical="center" wrapText="1"/>
    </xf>
    <xf numFmtId="164" fontId="1" fillId="0" borderId="0" xfId="0" applyNumberFormat="1" applyFont="1" applyFill="1" applyBorder="1" applyAlignment="1">
      <alignment horizontal="left" vertical="center" wrapText="1"/>
    </xf>
    <xf numFmtId="3" fontId="0" fillId="0" borderId="0" xfId="52" applyNumberFormat="1" applyFont="1" applyFill="1" applyBorder="1" applyAlignment="1">
      <alignment horizontal="center" vertical="center" wrapText="1"/>
    </xf>
    <xf numFmtId="1" fontId="0" fillId="0" borderId="28" xfId="52" applyNumberFormat="1" applyFont="1" applyFill="1" applyBorder="1" applyAlignment="1">
      <alignment horizontal="center" vertical="center" wrapText="1"/>
    </xf>
    <xf numFmtId="3" fontId="2" fillId="0" borderId="66" xfId="3" applyNumberFormat="1" applyFont="1" applyFill="1" applyBorder="1" applyAlignment="1">
      <alignment horizontal="center" vertical="center"/>
    </xf>
    <xf numFmtId="164" fontId="2" fillId="0" borderId="66" xfId="2" applyNumberFormat="1" applyFont="1" applyFill="1" applyBorder="1" applyAlignment="1">
      <alignment horizontal="center" vertical="center"/>
    </xf>
    <xf numFmtId="164" fontId="2" fillId="0" borderId="67" xfId="2" applyNumberFormat="1" applyFont="1" applyFill="1" applyBorder="1" applyAlignment="1">
      <alignment horizontal="center" vertical="center"/>
    </xf>
    <xf numFmtId="164" fontId="2" fillId="0" borderId="56" xfId="2" applyNumberFormat="1" applyFont="1" applyFill="1" applyBorder="1" applyAlignment="1">
      <alignment horizontal="center" vertical="center"/>
    </xf>
    <xf numFmtId="1" fontId="6" fillId="0" borderId="66" xfId="2" applyNumberFormat="1" applyFill="1" applyBorder="1" applyAlignment="1">
      <alignment horizontal="center" vertical="center"/>
    </xf>
    <xf numFmtId="1" fontId="6" fillId="0" borderId="67" xfId="2" applyNumberFormat="1" applyFill="1" applyBorder="1" applyAlignment="1">
      <alignment horizontal="center" vertical="center"/>
    </xf>
    <xf numFmtId="164" fontId="6" fillId="0" borderId="67" xfId="2" applyNumberFormat="1" applyFill="1" applyBorder="1" applyAlignment="1">
      <alignment horizontal="center" vertical="center"/>
    </xf>
    <xf numFmtId="3" fontId="2" fillId="0" borderId="1" xfId="3" applyNumberFormat="1" applyFont="1" applyFill="1" applyBorder="1" applyAlignment="1">
      <alignment horizontal="center" vertical="center"/>
    </xf>
    <xf numFmtId="164" fontId="2" fillId="0" borderId="14" xfId="3" applyNumberFormat="1" applyFont="1" applyFill="1" applyBorder="1" applyAlignment="1">
      <alignment horizontal="center" vertical="center"/>
    </xf>
    <xf numFmtId="3" fontId="2" fillId="0" borderId="14" xfId="3" applyNumberFormat="1" applyFont="1" applyFill="1" applyBorder="1" applyAlignment="1">
      <alignment horizontal="center" vertical="center"/>
    </xf>
    <xf numFmtId="164" fontId="2" fillId="0" borderId="48" xfId="3" applyNumberFormat="1" applyFont="1" applyFill="1" applyBorder="1" applyAlignment="1">
      <alignment horizontal="center" vertical="center"/>
    </xf>
    <xf numFmtId="3" fontId="2" fillId="0" borderId="37" xfId="3" applyNumberFormat="1" applyFont="1" applyFill="1" applyBorder="1" applyAlignment="1">
      <alignment horizontal="center" vertical="center"/>
    </xf>
    <xf numFmtId="164" fontId="2" fillId="0" borderId="31" xfId="3" applyNumberFormat="1" applyFont="1" applyFill="1" applyBorder="1" applyAlignment="1">
      <alignment horizontal="center" vertical="center"/>
    </xf>
    <xf numFmtId="164" fontId="2" fillId="0" borderId="37" xfId="2" applyNumberFormat="1" applyFont="1" applyFill="1" applyBorder="1" applyAlignment="1">
      <alignment horizontal="center" vertical="center"/>
    </xf>
    <xf numFmtId="164" fontId="2" fillId="0" borderId="1" xfId="2" applyNumberFormat="1" applyFont="1" applyFill="1" applyBorder="1" applyAlignment="1">
      <alignment horizontal="center" vertical="center"/>
    </xf>
    <xf numFmtId="164" fontId="2" fillId="0" borderId="36" xfId="2" applyNumberFormat="1" applyFont="1" applyFill="1" applyBorder="1" applyAlignment="1">
      <alignment horizontal="center" vertical="center"/>
    </xf>
    <xf numFmtId="1" fontId="0" fillId="0" borderId="12" xfId="0" applyNumberFormat="1" applyFill="1" applyBorder="1" applyAlignment="1">
      <alignment horizontal="center" vertical="center"/>
    </xf>
    <xf numFmtId="164" fontId="0" fillId="0" borderId="25" xfId="0" applyNumberFormat="1" applyFont="1" applyFill="1" applyBorder="1" applyAlignment="1">
      <alignment horizontal="center" vertical="center"/>
    </xf>
    <xf numFmtId="1" fontId="6" fillId="0" borderId="37" xfId="2" applyNumberFormat="1" applyFill="1" applyBorder="1" applyAlignment="1">
      <alignment horizontal="center" vertical="center"/>
    </xf>
    <xf numFmtId="1" fontId="6" fillId="0" borderId="1" xfId="2" applyNumberFormat="1" applyFill="1" applyBorder="1" applyAlignment="1">
      <alignment horizontal="center" vertical="center"/>
    </xf>
    <xf numFmtId="164" fontId="6" fillId="0" borderId="1" xfId="2" applyNumberFormat="1" applyFill="1" applyBorder="1" applyAlignment="1">
      <alignment horizontal="center" vertical="center"/>
    </xf>
    <xf numFmtId="164" fontId="2" fillId="0" borderId="1" xfId="3" applyNumberFormat="1" applyFont="1" applyFill="1" applyBorder="1" applyAlignment="1">
      <alignment horizontal="center" vertical="center"/>
    </xf>
    <xf numFmtId="164" fontId="2" fillId="0" borderId="38" xfId="3" applyNumberFormat="1" applyFont="1" applyFill="1" applyBorder="1" applyAlignment="1">
      <alignment horizontal="center" vertical="center"/>
    </xf>
    <xf numFmtId="164" fontId="2" fillId="0" borderId="25" xfId="3" applyNumberFormat="1" applyFont="1" applyFill="1" applyBorder="1" applyAlignment="1">
      <alignment horizontal="center" vertical="center"/>
    </xf>
    <xf numFmtId="164" fontId="2" fillId="0" borderId="38" xfId="2" applyNumberFormat="1" applyFont="1" applyFill="1" applyBorder="1" applyAlignment="1">
      <alignment horizontal="center" vertical="center"/>
    </xf>
    <xf numFmtId="3" fontId="2" fillId="0" borderId="40" xfId="3" applyNumberFormat="1" applyFont="1" applyFill="1" applyBorder="1" applyAlignment="1">
      <alignment horizontal="center" vertical="center"/>
    </xf>
    <xf numFmtId="3" fontId="2" fillId="0" borderId="39" xfId="3" applyNumberFormat="1" applyFont="1" applyFill="1" applyBorder="1" applyAlignment="1">
      <alignment horizontal="center" vertical="center"/>
    </xf>
    <xf numFmtId="164" fontId="2" fillId="0" borderId="65" xfId="3" applyNumberFormat="1" applyFont="1" applyFill="1" applyBorder="1" applyAlignment="1">
      <alignment horizontal="center" vertical="center"/>
    </xf>
    <xf numFmtId="164" fontId="0" fillId="0" borderId="40" xfId="0" applyNumberFormat="1" applyFont="1" applyFill="1" applyBorder="1" applyAlignment="1">
      <alignment horizontal="center" vertical="center"/>
    </xf>
    <xf numFmtId="164" fontId="0" fillId="0" borderId="65" xfId="0" applyNumberFormat="1" applyFont="1" applyFill="1" applyBorder="1" applyAlignment="1">
      <alignment horizontal="center" vertical="center"/>
    </xf>
    <xf numFmtId="1" fontId="6" fillId="0" borderId="39" xfId="2" applyNumberFormat="1" applyFill="1" applyBorder="1" applyAlignment="1">
      <alignment horizontal="center" vertical="center"/>
    </xf>
    <xf numFmtId="1" fontId="6" fillId="0" borderId="40" xfId="2" applyNumberFormat="1" applyFill="1" applyBorder="1" applyAlignment="1">
      <alignment horizontal="center" vertical="center"/>
    </xf>
    <xf numFmtId="164" fontId="6" fillId="0" borderId="40" xfId="2" applyNumberFormat="1" applyFill="1" applyBorder="1" applyAlignment="1">
      <alignment horizontal="center" vertical="center"/>
    </xf>
    <xf numFmtId="164" fontId="0" fillId="0" borderId="41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ont="1" applyFill="1" applyAlignment="1">
      <alignment horizontal="left" vertical="center" wrapText="1"/>
    </xf>
    <xf numFmtId="0" fontId="0" fillId="0" borderId="0" xfId="0" applyFont="1" applyFill="1" applyAlignment="1">
      <alignment vertical="center" wrapText="1"/>
    </xf>
    <xf numFmtId="0" fontId="1" fillId="0" borderId="70" xfId="0" applyFont="1" applyFill="1" applyBorder="1" applyAlignment="1">
      <alignment horizontal="right" vertical="center" wrapText="1"/>
    </xf>
    <xf numFmtId="0" fontId="57" fillId="0" borderId="0" xfId="0" applyFont="1" applyFill="1" applyAlignment="1">
      <alignment horizontal="center" vertical="center" wrapText="1"/>
    </xf>
    <xf numFmtId="0" fontId="0" fillId="0" borderId="70" xfId="0" applyFont="1" applyFill="1" applyBorder="1" applyAlignment="1">
      <alignment horizontal="center" vertical="center" wrapText="1"/>
    </xf>
    <xf numFmtId="0" fontId="0" fillId="0" borderId="91" xfId="0" applyFont="1" applyFill="1" applyBorder="1" applyAlignment="1">
      <alignment horizontal="center" vertical="center" wrapText="1"/>
    </xf>
    <xf numFmtId="0" fontId="0" fillId="0" borderId="71" xfId="0" applyFont="1" applyFill="1" applyBorder="1" applyAlignment="1">
      <alignment horizontal="center" vertical="center" wrapText="1"/>
    </xf>
    <xf numFmtId="164" fontId="0" fillId="0" borderId="0" xfId="0" applyNumberFormat="1" applyFill="1" applyBorder="1" applyAlignment="1">
      <alignment horizontal="center" vertical="center" wrapText="1"/>
    </xf>
    <xf numFmtId="164" fontId="0" fillId="0" borderId="85" xfId="0" applyNumberFormat="1" applyFill="1" applyBorder="1" applyAlignment="1">
      <alignment horizontal="center" vertical="center" wrapText="1"/>
    </xf>
    <xf numFmtId="1" fontId="0" fillId="0" borderId="0" xfId="0" applyNumberFormat="1" applyFill="1" applyBorder="1" applyAlignment="1">
      <alignment horizontal="center" vertical="center" wrapText="1"/>
    </xf>
    <xf numFmtId="1" fontId="0" fillId="0" borderId="28" xfId="0" applyNumberFormat="1" applyFill="1" applyBorder="1" applyAlignment="1">
      <alignment horizontal="center" vertical="center" wrapText="1"/>
    </xf>
    <xf numFmtId="1" fontId="0" fillId="0" borderId="91" xfId="0" applyNumberFormat="1" applyFill="1" applyBorder="1" applyAlignment="1">
      <alignment horizontal="center" vertical="center" wrapText="1"/>
    </xf>
    <xf numFmtId="164" fontId="0" fillId="0" borderId="91" xfId="0" applyNumberFormat="1" applyFill="1" applyBorder="1" applyAlignment="1">
      <alignment horizontal="center" vertical="center" wrapText="1"/>
    </xf>
    <xf numFmtId="2" fontId="0" fillId="0" borderId="0" xfId="0" applyNumberFormat="1" applyFill="1" applyBorder="1" applyAlignment="1">
      <alignment horizontal="center" vertical="center" wrapText="1"/>
    </xf>
    <xf numFmtId="2" fontId="0" fillId="0" borderId="85" xfId="0" applyNumberFormat="1" applyFill="1" applyBorder="1" applyAlignment="1">
      <alignment horizontal="center" vertical="center" wrapText="1"/>
    </xf>
    <xf numFmtId="164" fontId="2" fillId="0" borderId="0" xfId="0" applyNumberFormat="1" applyFont="1" applyFill="1" applyBorder="1" applyAlignment="1">
      <alignment horizontal="center" vertical="center" wrapText="1"/>
    </xf>
    <xf numFmtId="164" fontId="2" fillId="0" borderId="77" xfId="0" applyNumberFormat="1" applyFont="1" applyFill="1" applyBorder="1" applyAlignment="1">
      <alignment horizontal="center" vertical="center" wrapText="1"/>
    </xf>
    <xf numFmtId="3" fontId="0" fillId="0" borderId="33" xfId="0" applyNumberFormat="1" applyFont="1" applyFill="1" applyBorder="1" applyAlignment="1">
      <alignment horizontal="center" vertical="center" wrapText="1"/>
    </xf>
    <xf numFmtId="2" fontId="0" fillId="0" borderId="56" xfId="0" applyNumberFormat="1" applyFill="1" applyBorder="1" applyAlignment="1">
      <alignment horizontal="center" vertical="center"/>
    </xf>
    <xf numFmtId="164" fontId="0" fillId="0" borderId="33" xfId="0" applyNumberFormat="1" applyFill="1" applyBorder="1" applyAlignment="1">
      <alignment horizontal="center" vertical="center"/>
    </xf>
    <xf numFmtId="3" fontId="0" fillId="0" borderId="26" xfId="0" applyNumberFormat="1" applyFont="1" applyFill="1" applyBorder="1" applyAlignment="1">
      <alignment horizontal="center" vertical="center" wrapText="1"/>
    </xf>
    <xf numFmtId="2" fontId="0" fillId="0" borderId="38" xfId="0" applyNumberFormat="1" applyFill="1" applyBorder="1" applyAlignment="1">
      <alignment horizontal="center" vertical="center"/>
    </xf>
    <xf numFmtId="3" fontId="0" fillId="0" borderId="90" xfId="0" applyNumberFormat="1" applyFont="1" applyFill="1" applyBorder="1" applyAlignment="1">
      <alignment horizontal="center" vertical="center" wrapText="1"/>
    </xf>
    <xf numFmtId="2" fontId="0" fillId="0" borderId="41" xfId="0" applyNumberFormat="1" applyFill="1" applyBorder="1" applyAlignment="1">
      <alignment horizontal="center" vertical="center"/>
    </xf>
    <xf numFmtId="0" fontId="1" fillId="0" borderId="27" xfId="0" applyFont="1" applyFill="1" applyBorder="1" applyAlignment="1">
      <alignment horizontal="left" vertical="center" wrapText="1"/>
    </xf>
    <xf numFmtId="0" fontId="0" fillId="0" borderId="27" xfId="0" applyFont="1" applyFill="1" applyBorder="1" applyAlignment="1">
      <alignment horizontal="center" vertical="center" wrapText="1"/>
    </xf>
    <xf numFmtId="0" fontId="0" fillId="0" borderId="28" xfId="0" applyFont="1" applyFill="1" applyBorder="1" applyAlignment="1">
      <alignment horizontal="center" vertical="center" wrapText="1"/>
    </xf>
    <xf numFmtId="1" fontId="0" fillId="0" borderId="85" xfId="0" applyNumberFormat="1" applyFill="1" applyBorder="1" applyAlignment="1">
      <alignment horizontal="center" vertical="center" wrapText="1"/>
    </xf>
    <xf numFmtId="164" fontId="2" fillId="0" borderId="71" xfId="0" applyNumberFormat="1" applyFont="1" applyFill="1" applyBorder="1" applyAlignment="1">
      <alignment horizontal="center" vertical="center" wrapText="1"/>
    </xf>
    <xf numFmtId="3" fontId="0" fillId="0" borderId="31" xfId="0" applyNumberFormat="1" applyFont="1" applyFill="1" applyBorder="1" applyAlignment="1">
      <alignment horizontal="center" vertical="center" wrapText="1"/>
    </xf>
    <xf numFmtId="3" fontId="0" fillId="0" borderId="92" xfId="0" applyNumberFormat="1" applyFont="1" applyFill="1" applyBorder="1" applyAlignment="1">
      <alignment horizontal="center" vertical="center" wrapText="1"/>
    </xf>
    <xf numFmtId="164" fontId="0" fillId="0" borderId="31" xfId="0" applyNumberFormat="1" applyFill="1" applyBorder="1" applyAlignment="1">
      <alignment horizontal="center" vertical="center"/>
    </xf>
    <xf numFmtId="164" fontId="0" fillId="0" borderId="61" xfId="0" applyNumberFormat="1" applyFill="1" applyBorder="1" applyAlignment="1">
      <alignment horizontal="center" vertical="center"/>
    </xf>
    <xf numFmtId="164" fontId="0" fillId="0" borderId="92" xfId="0" applyNumberFormat="1" applyFill="1" applyBorder="1" applyAlignment="1">
      <alignment horizontal="center" vertical="center"/>
    </xf>
    <xf numFmtId="0" fontId="0" fillId="0" borderId="0" xfId="0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0" fontId="0" fillId="0" borderId="75" xfId="0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56" fillId="0" borderId="0" xfId="0" applyFont="1" applyFill="1" applyAlignment="1">
      <alignment horizontal="center" vertical="center"/>
    </xf>
    <xf numFmtId="0" fontId="0" fillId="0" borderId="60" xfId="0" applyFill="1" applyBorder="1" applyAlignment="1">
      <alignment horizontal="center" vertical="center"/>
    </xf>
    <xf numFmtId="0" fontId="0" fillId="0" borderId="29" xfId="0" applyFill="1" applyBorder="1" applyAlignment="1">
      <alignment horizontal="center" vertical="center"/>
    </xf>
    <xf numFmtId="0" fontId="0" fillId="0" borderId="28" xfId="0" applyFill="1" applyBorder="1" applyAlignment="1">
      <alignment horizontal="center" vertical="center"/>
    </xf>
    <xf numFmtId="17" fontId="0" fillId="0" borderId="27" xfId="0" applyNumberFormat="1" applyFill="1" applyBorder="1" applyAlignment="1">
      <alignment horizontal="center" vertical="center" wrapText="1"/>
    </xf>
    <xf numFmtId="17" fontId="0" fillId="0" borderId="97" xfId="0" applyNumberFormat="1" applyFill="1" applyBorder="1" applyAlignment="1">
      <alignment horizontal="center" vertical="center" wrapText="1"/>
    </xf>
    <xf numFmtId="17" fontId="0" fillId="0" borderId="29" xfId="0" applyNumberFormat="1" applyFill="1" applyBorder="1" applyAlignment="1">
      <alignment horizontal="center" vertical="center" wrapText="1"/>
    </xf>
    <xf numFmtId="0" fontId="55" fillId="0" borderId="0" xfId="0" applyFont="1" applyFill="1" applyAlignment="1">
      <alignment horizontal="center" vertical="center"/>
    </xf>
    <xf numFmtId="0" fontId="0" fillId="0" borderId="92" xfId="0" applyFill="1" applyBorder="1" applyAlignment="1">
      <alignment horizontal="center"/>
    </xf>
    <xf numFmtId="0" fontId="0" fillId="0" borderId="36" xfId="0" applyFill="1" applyBorder="1" applyAlignment="1">
      <alignment horizontal="center"/>
    </xf>
    <xf numFmtId="164" fontId="0" fillId="0" borderId="36" xfId="0" applyNumberFormat="1" applyFill="1" applyBorder="1" applyAlignment="1">
      <alignment horizontal="center"/>
    </xf>
    <xf numFmtId="164" fontId="2" fillId="0" borderId="36" xfId="1" applyNumberFormat="1" applyFont="1" applyFill="1" applyBorder="1" applyAlignment="1">
      <alignment horizontal="center" vertical="center" wrapText="1"/>
    </xf>
    <xf numFmtId="164" fontId="2" fillId="0" borderId="36" xfId="1" applyNumberFormat="1" applyFont="1" applyFill="1" applyBorder="1" applyAlignment="1">
      <alignment horizontal="center" vertical="top" wrapText="1"/>
    </xf>
    <xf numFmtId="164" fontId="89" fillId="0" borderId="36" xfId="0" applyNumberFormat="1" applyFont="1" applyFill="1" applyBorder="1" applyAlignment="1">
      <alignment horizontal="center"/>
    </xf>
    <xf numFmtId="164" fontId="89" fillId="0" borderId="95" xfId="0" applyNumberFormat="1" applyFont="1" applyFill="1" applyBorder="1" applyAlignment="1">
      <alignment horizontal="center"/>
    </xf>
    <xf numFmtId="164" fontId="0" fillId="0" borderId="0" xfId="0" applyNumberFormat="1" applyFill="1" applyAlignment="1">
      <alignment vertical="center"/>
    </xf>
    <xf numFmtId="164" fontId="2" fillId="0" borderId="50" xfId="1" applyNumberFormat="1" applyFont="1" applyFill="1" applyBorder="1" applyAlignment="1">
      <alignment horizontal="center" vertical="top" wrapText="1"/>
    </xf>
    <xf numFmtId="164" fontId="89" fillId="0" borderId="50" xfId="0" applyNumberFormat="1" applyFont="1" applyFill="1" applyBorder="1" applyAlignment="1">
      <alignment horizontal="center"/>
    </xf>
    <xf numFmtId="164" fontId="0" fillId="0" borderId="50" xfId="0" applyNumberForma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164" fontId="0" fillId="0" borderId="0" xfId="0" applyNumberFormat="1" applyFill="1" applyAlignment="1">
      <alignment horizontal="center" vertical="center"/>
    </xf>
    <xf numFmtId="164" fontId="8" fillId="0" borderId="36" xfId="3" applyNumberFormat="1" applyFill="1" applyBorder="1" applyAlignment="1">
      <alignment horizontal="center"/>
    </xf>
    <xf numFmtId="164" fontId="6" fillId="0" borderId="38" xfId="2" applyNumberFormat="1" applyFill="1" applyBorder="1" applyAlignment="1">
      <alignment horizontal="center"/>
    </xf>
    <xf numFmtId="164" fontId="6" fillId="0" borderId="37" xfId="2" applyNumberFormat="1" applyFill="1" applyBorder="1" applyAlignment="1">
      <alignment horizontal="center"/>
    </xf>
    <xf numFmtId="164" fontId="0" fillId="0" borderId="36" xfId="0" applyNumberFormat="1" applyFont="1" applyFill="1" applyBorder="1" applyAlignment="1">
      <alignment horizontal="center" vertical="top" wrapText="1"/>
    </xf>
    <xf numFmtId="164" fontId="8" fillId="0" borderId="36" xfId="3" applyNumberFormat="1" applyFont="1" applyFill="1" applyBorder="1" applyAlignment="1">
      <alignment horizontal="center"/>
    </xf>
    <xf numFmtId="164" fontId="8" fillId="0" borderId="71" xfId="3" applyNumberFormat="1" applyFill="1" applyBorder="1" applyAlignment="1">
      <alignment horizontal="center"/>
    </xf>
    <xf numFmtId="164" fontId="91" fillId="0" borderId="36" xfId="920" applyNumberFormat="1" applyFill="1" applyBorder="1" applyAlignment="1">
      <alignment horizontal="center"/>
    </xf>
    <xf numFmtId="164" fontId="0" fillId="0" borderId="45" xfId="0" applyNumberFormat="1" applyFill="1" applyBorder="1" applyAlignment="1">
      <alignment horizontal="center"/>
    </xf>
    <xf numFmtId="164" fontId="0" fillId="0" borderId="50" xfId="0" applyNumberFormat="1" applyFill="1" applyBorder="1" applyAlignment="1">
      <alignment horizontal="center"/>
    </xf>
    <xf numFmtId="164" fontId="8" fillId="0" borderId="96" xfId="3" applyNumberFormat="1" applyFill="1" applyBorder="1" applyAlignment="1">
      <alignment horizontal="center"/>
    </xf>
    <xf numFmtId="164" fontId="8" fillId="0" borderId="80" xfId="3" applyNumberFormat="1" applyFill="1" applyBorder="1" applyAlignment="1">
      <alignment horizontal="center"/>
    </xf>
    <xf numFmtId="164" fontId="6" fillId="0" borderId="41" xfId="2" applyNumberFormat="1" applyFill="1" applyBorder="1" applyAlignment="1">
      <alignment horizontal="center"/>
    </xf>
    <xf numFmtId="0" fontId="0" fillId="0" borderId="50" xfId="0" applyFill="1" applyBorder="1" applyAlignment="1">
      <alignment horizontal="center" vertical="center" wrapText="1"/>
    </xf>
    <xf numFmtId="164" fontId="6" fillId="0" borderId="39" xfId="2" applyNumberFormat="1" applyFill="1" applyBorder="1" applyAlignment="1">
      <alignment horizontal="center"/>
    </xf>
    <xf numFmtId="164" fontId="91" fillId="0" borderId="50" xfId="920" applyNumberFormat="1" applyFill="1" applyBorder="1" applyAlignment="1">
      <alignment horizontal="center"/>
    </xf>
    <xf numFmtId="164" fontId="0" fillId="0" borderId="46" xfId="0" applyNumberFormat="1" applyFill="1" applyBorder="1" applyAlignment="1">
      <alignment horizontal="center"/>
    </xf>
    <xf numFmtId="0" fontId="2" fillId="0" borderId="0" xfId="0" applyFont="1" applyFill="1" applyAlignment="1">
      <alignment horizontal="center" vertical="center" wrapText="1"/>
    </xf>
    <xf numFmtId="164" fontId="54" fillId="0" borderId="45" xfId="1" applyNumberFormat="1" applyFont="1" applyFill="1" applyBorder="1" applyAlignment="1">
      <alignment horizontal="left" vertical="top" wrapText="1"/>
    </xf>
    <xf numFmtId="164" fontId="1" fillId="0" borderId="45" xfId="0" applyNumberFormat="1" applyFont="1" applyFill="1" applyBorder="1" applyAlignment="1">
      <alignment vertical="center" wrapText="1"/>
    </xf>
    <xf numFmtId="164" fontId="1" fillId="0" borderId="46" xfId="0" applyNumberFormat="1" applyFont="1" applyFill="1" applyBorder="1" applyAlignment="1">
      <alignment vertical="center" wrapText="1"/>
    </xf>
    <xf numFmtId="0" fontId="0" fillId="0" borderId="101" xfId="0" applyFill="1" applyBorder="1" applyAlignment="1">
      <alignment horizontal="center" vertical="center"/>
    </xf>
    <xf numFmtId="164" fontId="0" fillId="0" borderId="92" xfId="0" applyNumberFormat="1" applyFill="1" applyBorder="1" applyAlignment="1">
      <alignment horizontal="center" vertical="center" wrapText="1"/>
    </xf>
    <xf numFmtId="164" fontId="0" fillId="0" borderId="95" xfId="0" applyNumberFormat="1" applyFill="1" applyBorder="1" applyAlignment="1">
      <alignment horizontal="center" vertical="center" wrapText="1"/>
    </xf>
    <xf numFmtId="0" fontId="1" fillId="0" borderId="43" xfId="0" applyFont="1" applyFill="1" applyBorder="1" applyAlignment="1">
      <alignment vertical="center" wrapText="1"/>
    </xf>
    <xf numFmtId="0" fontId="0" fillId="0" borderId="69" xfId="0" applyFill="1" applyBorder="1" applyAlignment="1">
      <alignment horizontal="center"/>
    </xf>
    <xf numFmtId="164" fontId="2" fillId="0" borderId="69" xfId="0" applyNumberFormat="1" applyFont="1" applyFill="1" applyBorder="1" applyAlignment="1">
      <alignment horizontal="center"/>
    </xf>
    <xf numFmtId="164" fontId="2" fillId="0" borderId="92" xfId="0" applyNumberFormat="1" applyFont="1" applyFill="1" applyBorder="1" applyAlignment="1">
      <alignment horizontal="center"/>
    </xf>
    <xf numFmtId="0" fontId="0" fillId="0" borderId="69" xfId="0" applyFill="1" applyBorder="1" applyAlignment="1">
      <alignment horizontal="center" vertical="center"/>
    </xf>
    <xf numFmtId="0" fontId="0" fillId="0" borderId="92" xfId="0" applyFill="1" applyBorder="1" applyAlignment="1">
      <alignment horizontal="center" vertical="center"/>
    </xf>
    <xf numFmtId="164" fontId="0" fillId="0" borderId="92" xfId="0" applyNumberFormat="1" applyFill="1" applyBorder="1" applyAlignment="1">
      <alignment horizontal="center"/>
    </xf>
    <xf numFmtId="164" fontId="0" fillId="0" borderId="69" xfId="0" applyNumberFormat="1" applyFill="1" applyBorder="1" applyAlignment="1">
      <alignment horizontal="center" vertical="center" wrapText="1"/>
    </xf>
    <xf numFmtId="0" fontId="0" fillId="0" borderId="92" xfId="0" applyFill="1" applyBorder="1" applyAlignment="1">
      <alignment horizontal="center" vertical="center" wrapText="1"/>
    </xf>
    <xf numFmtId="0" fontId="0" fillId="0" borderId="69" xfId="0" applyFill="1" applyBorder="1" applyAlignment="1">
      <alignment horizontal="center" vertical="center" wrapText="1"/>
    </xf>
    <xf numFmtId="0" fontId="58" fillId="0" borderId="44" xfId="0" applyFont="1" applyFill="1" applyBorder="1" applyAlignment="1">
      <alignment horizontal="right" vertical="center" wrapText="1"/>
    </xf>
    <xf numFmtId="164" fontId="2" fillId="0" borderId="45" xfId="1" applyNumberFormat="1" applyFont="1" applyFill="1" applyBorder="1" applyAlignment="1">
      <alignment horizontal="center" vertical="top" wrapText="1"/>
    </xf>
    <xf numFmtId="164" fontId="2" fillId="0" borderId="60" xfId="0" applyNumberFormat="1" applyFont="1" applyFill="1" applyBorder="1" applyAlignment="1">
      <alignment horizontal="center" vertical="center" wrapText="1"/>
    </xf>
    <xf numFmtId="164" fontId="2" fillId="0" borderId="14" xfId="0" applyNumberFormat="1" applyFont="1" applyFill="1" applyBorder="1" applyAlignment="1">
      <alignment horizontal="center" vertical="center" wrapText="1"/>
    </xf>
    <xf numFmtId="164" fontId="2" fillId="0" borderId="48" xfId="0" applyNumberFormat="1" applyFont="1" applyFill="1" applyBorder="1" applyAlignment="1">
      <alignment horizontal="center" vertical="center" wrapText="1"/>
    </xf>
    <xf numFmtId="1" fontId="2" fillId="0" borderId="38" xfId="0" applyNumberFormat="1" applyFont="1" applyFill="1" applyBorder="1" applyAlignment="1">
      <alignment horizontal="center" vertical="center" wrapText="1"/>
    </xf>
    <xf numFmtId="164" fontId="2" fillId="0" borderId="53" xfId="0" applyNumberFormat="1" applyFont="1" applyFill="1" applyBorder="1" applyAlignment="1">
      <alignment horizontal="center" vertical="center" wrapText="1"/>
    </xf>
    <xf numFmtId="0" fontId="56" fillId="0" borderId="76" xfId="0" applyFont="1" applyFill="1" applyBorder="1" applyAlignment="1">
      <alignment horizontal="center" vertical="center"/>
    </xf>
    <xf numFmtId="0" fontId="56" fillId="0" borderId="75" xfId="0" applyFont="1" applyFill="1" applyBorder="1" applyAlignment="1">
      <alignment horizontal="center" vertical="center"/>
    </xf>
    <xf numFmtId="0" fontId="56" fillId="0" borderId="77" xfId="0" applyFont="1" applyFill="1" applyBorder="1" applyAlignment="1">
      <alignment horizontal="center" vertical="center"/>
    </xf>
    <xf numFmtId="0" fontId="56" fillId="0" borderId="27" xfId="0" applyFont="1" applyFill="1" applyBorder="1" applyAlignment="1">
      <alignment horizontal="center" vertical="center" wrapText="1"/>
    </xf>
    <xf numFmtId="0" fontId="56" fillId="0" borderId="28" xfId="0" applyFont="1" applyFill="1" applyBorder="1" applyAlignment="1">
      <alignment horizontal="center" vertical="center" wrapText="1"/>
    </xf>
    <xf numFmtId="0" fontId="56" fillId="0" borderId="29" xfId="0" applyFont="1" applyFill="1" applyBorder="1" applyAlignment="1">
      <alignment horizontal="center" vertical="center" wrapText="1"/>
    </xf>
    <xf numFmtId="0" fontId="56" fillId="0" borderId="27" xfId="0" applyFont="1" applyFill="1" applyBorder="1" applyAlignment="1">
      <alignment horizontal="center" vertical="center"/>
    </xf>
    <xf numFmtId="0" fontId="56" fillId="0" borderId="97" xfId="0" applyFont="1" applyFill="1" applyBorder="1" applyAlignment="1">
      <alignment horizontal="center" vertical="center"/>
    </xf>
    <xf numFmtId="0" fontId="56" fillId="0" borderId="29" xfId="0" applyFont="1" applyFill="1" applyBorder="1" applyAlignment="1">
      <alignment horizontal="center" vertical="center"/>
    </xf>
    <xf numFmtId="0" fontId="56" fillId="0" borderId="57" xfId="0" applyFont="1" applyFill="1" applyBorder="1" applyAlignment="1">
      <alignment horizontal="center" vertical="center" wrapText="1"/>
    </xf>
    <xf numFmtId="0" fontId="56" fillId="0" borderId="60" xfId="0" applyFont="1" applyFill="1" applyBorder="1" applyAlignment="1">
      <alignment horizontal="center" vertical="center" wrapText="1"/>
    </xf>
    <xf numFmtId="0" fontId="56" fillId="0" borderId="58" xfId="0" applyFont="1" applyFill="1" applyBorder="1" applyAlignment="1">
      <alignment horizontal="center" vertical="center" wrapText="1"/>
    </xf>
    <xf numFmtId="0" fontId="56" fillId="0" borderId="28" xfId="0" applyFont="1" applyFill="1" applyBorder="1" applyAlignment="1">
      <alignment horizontal="center" vertical="center"/>
    </xf>
    <xf numFmtId="0" fontId="56" fillId="0" borderId="78" xfId="0" applyFont="1" applyFill="1" applyBorder="1" applyAlignment="1">
      <alignment horizontal="center" vertical="center" wrapText="1"/>
    </xf>
    <xf numFmtId="0" fontId="56" fillId="0" borderId="79" xfId="0" applyFont="1" applyFill="1" applyBorder="1" applyAlignment="1">
      <alignment horizontal="center" vertical="center"/>
    </xf>
    <xf numFmtId="0" fontId="56" fillId="0" borderId="72" xfId="0" applyFont="1" applyFill="1" applyBorder="1" applyAlignment="1">
      <alignment horizontal="center" vertical="center"/>
    </xf>
    <xf numFmtId="0" fontId="59" fillId="0" borderId="27" xfId="0" applyFont="1" applyFill="1" applyBorder="1" applyAlignment="1">
      <alignment horizontal="center" vertical="center" wrapText="1"/>
    </xf>
    <xf numFmtId="0" fontId="0" fillId="0" borderId="29" xfId="0" applyFill="1" applyBorder="1" applyAlignment="1">
      <alignment horizontal="center" vertical="center" wrapText="1"/>
    </xf>
    <xf numFmtId="0" fontId="55" fillId="0" borderId="79" xfId="0" applyFont="1" applyFill="1" applyBorder="1" applyAlignment="1">
      <alignment horizontal="center" vertical="center" wrapText="1"/>
    </xf>
    <xf numFmtId="0" fontId="0" fillId="0" borderId="96" xfId="0" applyFill="1" applyBorder="1" applyAlignment="1">
      <alignment horizontal="center" vertical="center"/>
    </xf>
    <xf numFmtId="0" fontId="55" fillId="0" borderId="72" xfId="0" applyFont="1" applyFill="1" applyBorder="1" applyAlignment="1">
      <alignment horizontal="center" vertical="center" wrapText="1"/>
    </xf>
    <xf numFmtId="0" fontId="55" fillId="0" borderId="96" xfId="0" applyFont="1" applyFill="1" applyBorder="1" applyAlignment="1">
      <alignment horizontal="center" vertical="center" wrapText="1"/>
    </xf>
    <xf numFmtId="0" fontId="60" fillId="0" borderId="79" xfId="0" applyFont="1" applyFill="1" applyBorder="1" applyAlignment="1">
      <alignment horizontal="center" vertical="center" wrapText="1"/>
    </xf>
    <xf numFmtId="0" fontId="60" fillId="0" borderId="72" xfId="0" applyFont="1" applyFill="1" applyBorder="1" applyAlignment="1">
      <alignment horizontal="center" vertical="center" wrapText="1"/>
    </xf>
    <xf numFmtId="0" fontId="60" fillId="0" borderId="49" xfId="0" applyFont="1" applyFill="1" applyBorder="1" applyAlignment="1">
      <alignment horizontal="center" vertical="center" wrapText="1"/>
    </xf>
    <xf numFmtId="0" fontId="60" fillId="0" borderId="90" xfId="0" applyFont="1" applyFill="1" applyBorder="1" applyAlignment="1">
      <alignment horizontal="center" vertical="center" wrapText="1"/>
    </xf>
    <xf numFmtId="0" fontId="60" fillId="0" borderId="50" xfId="0" applyFont="1" applyFill="1" applyBorder="1" applyAlignment="1">
      <alignment horizontal="center" vertical="center" wrapText="1"/>
    </xf>
    <xf numFmtId="17" fontId="55" fillId="0" borderId="79" xfId="0" applyNumberFormat="1" applyFont="1" applyFill="1" applyBorder="1" applyAlignment="1">
      <alignment horizontal="center" vertical="center" wrapText="1"/>
    </xf>
    <xf numFmtId="17" fontId="55" fillId="0" borderId="72" xfId="0" applyNumberFormat="1" applyFont="1" applyFill="1" applyBorder="1" applyAlignment="1">
      <alignment horizontal="center" vertical="center" wrapText="1"/>
    </xf>
    <xf numFmtId="17" fontId="55" fillId="0" borderId="96" xfId="0" applyNumberFormat="1" applyFont="1" applyFill="1" applyBorder="1" applyAlignment="1">
      <alignment horizontal="center" vertical="center" wrapText="1"/>
    </xf>
    <xf numFmtId="0" fontId="59" fillId="0" borderId="99" xfId="0" applyFont="1" applyFill="1" applyBorder="1" applyAlignment="1">
      <alignment horizontal="center" vertical="center" wrapText="1"/>
    </xf>
    <xf numFmtId="0" fontId="56" fillId="0" borderId="98" xfId="0" applyFont="1" applyFill="1" applyBorder="1" applyAlignment="1">
      <alignment horizontal="center" vertical="center" wrapText="1"/>
    </xf>
    <xf numFmtId="0" fontId="56" fillId="0" borderId="100" xfId="0" applyFont="1" applyFill="1" applyBorder="1" applyAlignment="1">
      <alignment horizontal="center" vertical="center" wrapText="1"/>
    </xf>
    <xf numFmtId="0" fontId="60" fillId="0" borderId="96" xfId="0" applyFont="1" applyFill="1" applyBorder="1" applyAlignment="1">
      <alignment horizontal="center" vertical="center" wrapText="1"/>
    </xf>
    <xf numFmtId="0" fontId="55" fillId="0" borderId="49" xfId="0" applyFont="1" applyFill="1" applyBorder="1" applyAlignment="1">
      <alignment horizontal="center" vertical="center" wrapText="1"/>
    </xf>
    <xf numFmtId="0" fontId="55" fillId="0" borderId="90" xfId="0" applyFont="1" applyFill="1" applyBorder="1" applyAlignment="1">
      <alignment horizontal="center" vertical="center" wrapText="1"/>
    </xf>
    <xf numFmtId="0" fontId="55" fillId="0" borderId="50" xfId="0" applyFont="1" applyFill="1" applyBorder="1" applyAlignment="1">
      <alignment horizontal="center" vertical="center" wrapText="1"/>
    </xf>
    <xf numFmtId="0" fontId="59" fillId="0" borderId="76" xfId="0" applyFont="1" applyFill="1" applyBorder="1" applyAlignment="1">
      <alignment horizontal="center" vertical="center" wrapText="1"/>
    </xf>
    <xf numFmtId="0" fontId="56" fillId="0" borderId="75" xfId="0" applyFont="1" applyFill="1" applyBorder="1" applyAlignment="1">
      <alignment horizontal="center" vertical="center" wrapText="1"/>
    </xf>
    <xf numFmtId="0" fontId="56" fillId="0" borderId="77" xfId="0" applyFont="1" applyFill="1" applyBorder="1" applyAlignment="1">
      <alignment horizontal="center" vertical="center" wrapText="1"/>
    </xf>
    <xf numFmtId="0" fontId="59" fillId="0" borderId="98" xfId="0" applyFont="1" applyFill="1" applyBorder="1" applyAlignment="1">
      <alignment horizontal="center" vertical="center" wrapText="1"/>
    </xf>
    <xf numFmtId="0" fontId="0" fillId="0" borderId="100" xfId="0" applyFill="1" applyBorder="1" applyAlignment="1">
      <alignment horizontal="center" vertical="center" wrapText="1"/>
    </xf>
    <xf numFmtId="0" fontId="0" fillId="0" borderId="77" xfId="0" applyFill="1" applyBorder="1" applyAlignment="1">
      <alignment horizontal="center" vertical="center" wrapText="1"/>
    </xf>
    <xf numFmtId="0" fontId="59" fillId="0" borderId="75" xfId="0" applyFont="1" applyFill="1" applyBorder="1" applyAlignment="1">
      <alignment horizontal="center" vertical="center" wrapText="1"/>
    </xf>
    <xf numFmtId="0" fontId="59" fillId="0" borderId="93" xfId="0" applyFont="1" applyFill="1" applyBorder="1" applyAlignment="1">
      <alignment horizontal="center" vertical="center" wrapText="1"/>
    </xf>
    <xf numFmtId="0" fontId="56" fillId="0" borderId="62" xfId="0" applyFont="1" applyFill="1" applyBorder="1" applyAlignment="1">
      <alignment horizontal="center" vertical="center" wrapText="1"/>
    </xf>
    <xf numFmtId="0" fontId="56" fillId="0" borderId="74" xfId="0" applyFont="1" applyFill="1" applyBorder="1" applyAlignment="1">
      <alignment horizontal="center" vertical="center" wrapText="1"/>
    </xf>
    <xf numFmtId="0" fontId="56" fillId="0" borderId="63" xfId="0" applyFont="1" applyFill="1" applyBorder="1" applyAlignment="1">
      <alignment horizontal="center" vertical="center" wrapText="1"/>
    </xf>
    <xf numFmtId="0" fontId="59" fillId="0" borderId="32" xfId="0" applyFont="1" applyFill="1" applyBorder="1" applyAlignment="1">
      <alignment horizontal="center" vertical="center" wrapText="1"/>
    </xf>
    <xf numFmtId="0" fontId="56" fillId="0" borderId="33" xfId="0" applyFont="1" applyFill="1" applyBorder="1" applyAlignment="1">
      <alignment horizontal="center" vertical="center" wrapText="1"/>
    </xf>
    <xf numFmtId="0" fontId="56" fillId="0" borderId="34" xfId="0" applyFont="1" applyFill="1" applyBorder="1" applyAlignment="1">
      <alignment horizontal="center" vertical="center" wrapText="1"/>
    </xf>
    <xf numFmtId="0" fontId="55" fillId="0" borderId="27" xfId="0" applyFont="1" applyFill="1" applyBorder="1" applyAlignment="1">
      <alignment horizontal="center" vertical="center" wrapText="1"/>
    </xf>
    <xf numFmtId="0" fontId="59" fillId="0" borderId="85" xfId="0" applyFont="1" applyFill="1" applyBorder="1" applyAlignment="1">
      <alignment horizontal="center" vertical="center" wrapText="1"/>
    </xf>
    <xf numFmtId="0" fontId="59" fillId="0" borderId="84" xfId="0" applyFont="1" applyFill="1" applyBorder="1" applyAlignment="1">
      <alignment horizontal="center" vertical="center" wrapText="1"/>
    </xf>
    <xf numFmtId="0" fontId="56" fillId="0" borderId="28" xfId="0" applyFont="1" applyBorder="1" applyAlignment="1">
      <alignment horizontal="center" vertical="center"/>
    </xf>
    <xf numFmtId="0" fontId="56" fillId="0" borderId="29" xfId="0" applyFont="1" applyBorder="1" applyAlignment="1">
      <alignment horizontal="center" vertical="center"/>
    </xf>
    <xf numFmtId="0" fontId="56" fillId="0" borderId="27" xfId="0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59" fillId="0" borderId="71" xfId="0" applyFont="1" applyFill="1" applyBorder="1" applyAlignment="1">
      <alignment horizontal="center" vertical="center" wrapText="1"/>
    </xf>
    <xf numFmtId="0" fontId="56" fillId="0" borderId="57" xfId="0" applyFont="1" applyBorder="1" applyAlignment="1">
      <alignment horizontal="center" vertical="center"/>
    </xf>
    <xf numFmtId="0" fontId="56" fillId="0" borderId="59" xfId="0" applyFont="1" applyBorder="1" applyAlignment="1">
      <alignment horizontal="center" vertical="center"/>
    </xf>
    <xf numFmtId="0" fontId="56" fillId="0" borderId="60" xfId="0" applyFont="1" applyBorder="1" applyAlignment="1">
      <alignment horizontal="center" vertical="center"/>
    </xf>
    <xf numFmtId="0" fontId="56" fillId="0" borderId="79" xfId="0" applyFont="1" applyFill="1" applyBorder="1" applyAlignment="1">
      <alignment horizontal="center" vertical="center" wrapText="1"/>
    </xf>
    <xf numFmtId="0" fontId="57" fillId="0" borderId="72" xfId="0" applyFont="1" applyBorder="1" applyAlignment="1">
      <alignment horizontal="center" vertical="center" wrapText="1"/>
    </xf>
    <xf numFmtId="0" fontId="57" fillId="0" borderId="80" xfId="0" applyFont="1" applyBorder="1" applyAlignment="1">
      <alignment horizontal="center" vertical="center" wrapText="1"/>
    </xf>
    <xf numFmtId="0" fontId="56" fillId="0" borderId="72" xfId="0" applyFont="1" applyBorder="1" applyAlignment="1">
      <alignment horizontal="center" vertical="center" wrapText="1"/>
    </xf>
    <xf numFmtId="0" fontId="56" fillId="0" borderId="80" xfId="0" applyFont="1" applyBorder="1" applyAlignment="1">
      <alignment horizontal="center" vertical="center" wrapText="1"/>
    </xf>
    <xf numFmtId="0" fontId="1" fillId="0" borderId="27" xfId="0" applyFont="1" applyFill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97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</cellXfs>
  <cellStyles count="921">
    <cellStyle name="20% - Accent1" xfId="29" builtinId="30" customBuiltin="1"/>
    <cellStyle name="20% - Accent1 2" xfId="157"/>
    <cellStyle name="20% - Accent1 2 2" xfId="704"/>
    <cellStyle name="20% - Accent1 2 3" xfId="725"/>
    <cellStyle name="20% - Accent1 3" xfId="726"/>
    <cellStyle name="20% - Accent2" xfId="33" builtinId="34" customBuiltin="1"/>
    <cellStyle name="20% - Accent2 2" xfId="158"/>
    <cellStyle name="20% - Accent2 2 2" xfId="705"/>
    <cellStyle name="20% - Accent2 2 3" xfId="727"/>
    <cellStyle name="20% - Accent2 3" xfId="728"/>
    <cellStyle name="20% - Accent3" xfId="37" builtinId="38" customBuiltin="1"/>
    <cellStyle name="20% - Accent3 2" xfId="159"/>
    <cellStyle name="20% - Accent3 2 2" xfId="706"/>
    <cellStyle name="20% - Accent3 2 3" xfId="729"/>
    <cellStyle name="20% - Accent3 3" xfId="730"/>
    <cellStyle name="20% - Accent4" xfId="41" builtinId="42" customBuiltin="1"/>
    <cellStyle name="20% - Accent4 2" xfId="160"/>
    <cellStyle name="20% - Accent4 2 2" xfId="707"/>
    <cellStyle name="20% - Accent4 2 3" xfId="731"/>
    <cellStyle name="20% - Accent4 3" xfId="732"/>
    <cellStyle name="20% - Accent5" xfId="45" builtinId="46" customBuiltin="1"/>
    <cellStyle name="20% - Accent5 2" xfId="161"/>
    <cellStyle name="20% - Accent5 2 2" xfId="708"/>
    <cellStyle name="20% - Accent5 2 3" xfId="733"/>
    <cellStyle name="20% - Accent5 3" xfId="734"/>
    <cellStyle name="20% - Accent6" xfId="49" builtinId="50" customBuiltin="1"/>
    <cellStyle name="20% - Accent6 2" xfId="162"/>
    <cellStyle name="20% - Accent6 2 2" xfId="709"/>
    <cellStyle name="20% - Accent6 2 3" xfId="735"/>
    <cellStyle name="20% - Accent6 3" xfId="736"/>
    <cellStyle name="40% - Accent1" xfId="30" builtinId="31" customBuiltin="1"/>
    <cellStyle name="40% - Accent1 2" xfId="163"/>
    <cellStyle name="40% - Accent1 2 2" xfId="710"/>
    <cellStyle name="40% - Accent1 2 3" xfId="737"/>
    <cellStyle name="40% - Accent1 3" xfId="738"/>
    <cellStyle name="40% - Accent2" xfId="34" builtinId="35" customBuiltin="1"/>
    <cellStyle name="40% - Accent2 2" xfId="164"/>
    <cellStyle name="40% - Accent2 2 2" xfId="711"/>
    <cellStyle name="40% - Accent2 2 3" xfId="739"/>
    <cellStyle name="40% - Accent2 3" xfId="740"/>
    <cellStyle name="40% - Accent3" xfId="38" builtinId="39" customBuiltin="1"/>
    <cellStyle name="40% - Accent3 2" xfId="165"/>
    <cellStyle name="40% - Accent3 2 2" xfId="712"/>
    <cellStyle name="40% - Accent3 2 3" xfId="741"/>
    <cellStyle name="40% - Accent3 3" xfId="742"/>
    <cellStyle name="40% - Accent4" xfId="42" builtinId="43" customBuiltin="1"/>
    <cellStyle name="40% - Accent4 2" xfId="166"/>
    <cellStyle name="40% - Accent4 2 2" xfId="713"/>
    <cellStyle name="40% - Accent4 2 3" xfId="743"/>
    <cellStyle name="40% - Accent4 3" xfId="744"/>
    <cellStyle name="40% - Accent5" xfId="46" builtinId="47" customBuiltin="1"/>
    <cellStyle name="40% - Accent5 2" xfId="167"/>
    <cellStyle name="40% - Accent5 2 2" xfId="714"/>
    <cellStyle name="40% - Accent5 2 3" xfId="745"/>
    <cellStyle name="40% - Accent5 3" xfId="746"/>
    <cellStyle name="40% - Accent6" xfId="50" builtinId="51" customBuiltin="1"/>
    <cellStyle name="40% - Accent6 2" xfId="168"/>
    <cellStyle name="40% - Accent6 2 2" xfId="715"/>
    <cellStyle name="40% - Accent6 2 3" xfId="747"/>
    <cellStyle name="40% - Accent6 3" xfId="748"/>
    <cellStyle name="60% - Accent1" xfId="31" builtinId="32" customBuiltin="1"/>
    <cellStyle name="60% - Accent1 2" xfId="169"/>
    <cellStyle name="60% - Accent1 2 2" xfId="749"/>
    <cellStyle name="60% - Accent2" xfId="35" builtinId="36" customBuiltin="1"/>
    <cellStyle name="60% - Accent2 2" xfId="170"/>
    <cellStyle name="60% - Accent2 2 2" xfId="750"/>
    <cellStyle name="60% - Accent3" xfId="39" builtinId="40" customBuiltin="1"/>
    <cellStyle name="60% - Accent3 2" xfId="171"/>
    <cellStyle name="60% - Accent3 2 2" xfId="751"/>
    <cellStyle name="60% - Accent4" xfId="43" builtinId="44" customBuiltin="1"/>
    <cellStyle name="60% - Accent4 2" xfId="172"/>
    <cellStyle name="60% - Accent4 2 2" xfId="752"/>
    <cellStyle name="60% - Accent5" xfId="47" builtinId="48" customBuiltin="1"/>
    <cellStyle name="60% - Accent5 2" xfId="173"/>
    <cellStyle name="60% - Accent5 2 2" xfId="753"/>
    <cellStyle name="60% - Accent6" xfId="51" builtinId="52" customBuiltin="1"/>
    <cellStyle name="60% - Accent6 2" xfId="174"/>
    <cellStyle name="60% - Accent6 2 2" xfId="754"/>
    <cellStyle name="Accent1" xfId="28" builtinId="29" customBuiltin="1"/>
    <cellStyle name="Accent1 - 20%" xfId="63"/>
    <cellStyle name="Accent1 - 40%" xfId="64"/>
    <cellStyle name="Accent1 - 60%" xfId="65"/>
    <cellStyle name="Accent1 10" xfId="791"/>
    <cellStyle name="Accent1 11" xfId="807"/>
    <cellStyle name="Accent1 12" xfId="837"/>
    <cellStyle name="Accent1 13" xfId="816"/>
    <cellStyle name="Accent1 14" xfId="842"/>
    <cellStyle name="Accent1 15" xfId="821"/>
    <cellStyle name="Accent1 16" xfId="847"/>
    <cellStyle name="Accent1 17" xfId="827"/>
    <cellStyle name="Accent1 18" xfId="852"/>
    <cellStyle name="Accent1 19" xfId="858"/>
    <cellStyle name="Accent1 2" xfId="66"/>
    <cellStyle name="Accent1 2 2" xfId="175"/>
    <cellStyle name="Accent1 2 3" xfId="755"/>
    <cellStyle name="Accent1 20" xfId="864"/>
    <cellStyle name="Accent1 21" xfId="870"/>
    <cellStyle name="Accent1 22" xfId="876"/>
    <cellStyle name="Accent1 23" xfId="882"/>
    <cellStyle name="Accent1 24" xfId="888"/>
    <cellStyle name="Accent1 25" xfId="894"/>
    <cellStyle name="Accent1 26" xfId="900"/>
    <cellStyle name="Accent1 27" xfId="904"/>
    <cellStyle name="Accent1 3" xfId="67"/>
    <cellStyle name="Accent1 4" xfId="68"/>
    <cellStyle name="Accent1 5" xfId="69"/>
    <cellStyle name="Accent1 6" xfId="70"/>
    <cellStyle name="Accent1 7" xfId="71"/>
    <cellStyle name="Accent1 8" xfId="72"/>
    <cellStyle name="Accent1 9" xfId="73"/>
    <cellStyle name="Accent2" xfId="32" builtinId="33" customBuiltin="1"/>
    <cellStyle name="Accent2 - 20%" xfId="74"/>
    <cellStyle name="Accent2 - 40%" xfId="75"/>
    <cellStyle name="Accent2 - 60%" xfId="76"/>
    <cellStyle name="Accent2 10" xfId="792"/>
    <cellStyle name="Accent2 11" xfId="803"/>
    <cellStyle name="Accent2 12" xfId="836"/>
    <cellStyle name="Accent2 13" xfId="815"/>
    <cellStyle name="Accent2 14" xfId="831"/>
    <cellStyle name="Accent2 15" xfId="855"/>
    <cellStyle name="Accent2 16" xfId="861"/>
    <cellStyle name="Accent2 17" xfId="867"/>
    <cellStyle name="Accent2 18" xfId="873"/>
    <cellStyle name="Accent2 19" xfId="879"/>
    <cellStyle name="Accent2 2" xfId="77"/>
    <cellStyle name="Accent2 2 2" xfId="176"/>
    <cellStyle name="Accent2 2 3" xfId="756"/>
    <cellStyle name="Accent2 20" xfId="885"/>
    <cellStyle name="Accent2 21" xfId="891"/>
    <cellStyle name="Accent2 22" xfId="897"/>
    <cellStyle name="Accent2 23" xfId="901"/>
    <cellStyle name="Accent2 24" xfId="905"/>
    <cellStyle name="Accent2 25" xfId="906"/>
    <cellStyle name="Accent2 26" xfId="907"/>
    <cellStyle name="Accent2 27" xfId="908"/>
    <cellStyle name="Accent2 3" xfId="78"/>
    <cellStyle name="Accent2 4" xfId="79"/>
    <cellStyle name="Accent2 5" xfId="80"/>
    <cellStyle name="Accent2 6" xfId="81"/>
    <cellStyle name="Accent2 7" xfId="82"/>
    <cellStyle name="Accent2 8" xfId="83"/>
    <cellStyle name="Accent2 9" xfId="84"/>
    <cellStyle name="Accent3" xfId="36" builtinId="37" customBuiltin="1"/>
    <cellStyle name="Accent3 - 20%" xfId="85"/>
    <cellStyle name="Accent3 - 40%" xfId="86"/>
    <cellStyle name="Accent3 - 60%" xfId="87"/>
    <cellStyle name="Accent3 10" xfId="793"/>
    <cellStyle name="Accent3 11" xfId="802"/>
    <cellStyle name="Accent3 12" xfId="835"/>
    <cellStyle name="Accent3 13" xfId="813"/>
    <cellStyle name="Accent3 14" xfId="841"/>
    <cellStyle name="Accent3 15" xfId="820"/>
    <cellStyle name="Accent3 16" xfId="846"/>
    <cellStyle name="Accent3 17" xfId="826"/>
    <cellStyle name="Accent3 18" xfId="851"/>
    <cellStyle name="Accent3 19" xfId="857"/>
    <cellStyle name="Accent3 2" xfId="88"/>
    <cellStyle name="Accent3 2 2" xfId="177"/>
    <cellStyle name="Accent3 2 3" xfId="757"/>
    <cellStyle name="Accent3 20" xfId="863"/>
    <cellStyle name="Accent3 21" xfId="869"/>
    <cellStyle name="Accent3 22" xfId="875"/>
    <cellStyle name="Accent3 23" xfId="881"/>
    <cellStyle name="Accent3 24" xfId="887"/>
    <cellStyle name="Accent3 25" xfId="893"/>
    <cellStyle name="Accent3 26" xfId="899"/>
    <cellStyle name="Accent3 27" xfId="903"/>
    <cellStyle name="Accent3 3" xfId="89"/>
    <cellStyle name="Accent3 4" xfId="90"/>
    <cellStyle name="Accent3 5" xfId="91"/>
    <cellStyle name="Accent3 6" xfId="92"/>
    <cellStyle name="Accent3 7" xfId="93"/>
    <cellStyle name="Accent3 8" xfId="94"/>
    <cellStyle name="Accent3 9" xfId="95"/>
    <cellStyle name="Accent4" xfId="40" builtinId="41" customBuiltin="1"/>
    <cellStyle name="Accent4 - 20%" xfId="96"/>
    <cellStyle name="Accent4 - 40%" xfId="97"/>
    <cellStyle name="Accent4 - 60%" xfId="98"/>
    <cellStyle name="Accent4 10" xfId="794"/>
    <cellStyle name="Accent4 11" xfId="800"/>
    <cellStyle name="Accent4 12" xfId="834"/>
    <cellStyle name="Accent4 13" xfId="812"/>
    <cellStyle name="Accent4 14" xfId="840"/>
    <cellStyle name="Accent4 15" xfId="819"/>
    <cellStyle name="Accent4 16" xfId="845"/>
    <cellStyle name="Accent4 17" xfId="825"/>
    <cellStyle name="Accent4 18" xfId="850"/>
    <cellStyle name="Accent4 19" xfId="856"/>
    <cellStyle name="Accent4 2" xfId="99"/>
    <cellStyle name="Accent4 2 2" xfId="178"/>
    <cellStyle name="Accent4 2 3" xfId="758"/>
    <cellStyle name="Accent4 20" xfId="862"/>
    <cellStyle name="Accent4 21" xfId="868"/>
    <cellStyle name="Accent4 22" xfId="874"/>
    <cellStyle name="Accent4 23" xfId="880"/>
    <cellStyle name="Accent4 24" xfId="886"/>
    <cellStyle name="Accent4 25" xfId="892"/>
    <cellStyle name="Accent4 26" xfId="898"/>
    <cellStyle name="Accent4 27" xfId="902"/>
    <cellStyle name="Accent4 3" xfId="100"/>
    <cellStyle name="Accent4 4" xfId="101"/>
    <cellStyle name="Accent4 5" xfId="102"/>
    <cellStyle name="Accent4 6" xfId="103"/>
    <cellStyle name="Accent4 7" xfId="104"/>
    <cellStyle name="Accent4 8" xfId="105"/>
    <cellStyle name="Accent4 9" xfId="106"/>
    <cellStyle name="Accent5" xfId="44" builtinId="45" customBuiltin="1"/>
    <cellStyle name="Accent5 - 20%" xfId="107"/>
    <cellStyle name="Accent5 - 40%" xfId="108"/>
    <cellStyle name="Accent5 - 60%" xfId="109"/>
    <cellStyle name="Accent5 10" xfId="795"/>
    <cellStyle name="Accent5 11" xfId="799"/>
    <cellStyle name="Accent5 12" xfId="833"/>
    <cellStyle name="Accent5 13" xfId="810"/>
    <cellStyle name="Accent5 14" xfId="839"/>
    <cellStyle name="Accent5 15" xfId="818"/>
    <cellStyle name="Accent5 16" xfId="844"/>
    <cellStyle name="Accent5 17" xfId="824"/>
    <cellStyle name="Accent5 18" xfId="849"/>
    <cellStyle name="Accent5 19" xfId="830"/>
    <cellStyle name="Accent5 2" xfId="110"/>
    <cellStyle name="Accent5 2 2" xfId="179"/>
    <cellStyle name="Accent5 2 3" xfId="759"/>
    <cellStyle name="Accent5 20" xfId="854"/>
    <cellStyle name="Accent5 21" xfId="860"/>
    <cellStyle name="Accent5 22" xfId="866"/>
    <cellStyle name="Accent5 23" xfId="872"/>
    <cellStyle name="Accent5 24" xfId="878"/>
    <cellStyle name="Accent5 25" xfId="884"/>
    <cellStyle name="Accent5 26" xfId="890"/>
    <cellStyle name="Accent5 27" xfId="896"/>
    <cellStyle name="Accent5 3" xfId="111"/>
    <cellStyle name="Accent5 4" xfId="112"/>
    <cellStyle name="Accent5 5" xfId="113"/>
    <cellStyle name="Accent5 6" xfId="114"/>
    <cellStyle name="Accent5 7" xfId="115"/>
    <cellStyle name="Accent5 8" xfId="116"/>
    <cellStyle name="Accent5 9" xfId="117"/>
    <cellStyle name="Accent6" xfId="48" builtinId="49" customBuiltin="1"/>
    <cellStyle name="Accent6 - 20%" xfId="118"/>
    <cellStyle name="Accent6 - 40%" xfId="119"/>
    <cellStyle name="Accent6 - 60%" xfId="120"/>
    <cellStyle name="Accent6 10" xfId="796"/>
    <cellStyle name="Accent6 11" xfId="797"/>
    <cellStyle name="Accent6 12" xfId="832"/>
    <cellStyle name="Accent6 13" xfId="809"/>
    <cellStyle name="Accent6 14" xfId="838"/>
    <cellStyle name="Accent6 15" xfId="817"/>
    <cellStyle name="Accent6 16" xfId="843"/>
    <cellStyle name="Accent6 17" xfId="823"/>
    <cellStyle name="Accent6 18" xfId="848"/>
    <cellStyle name="Accent6 19" xfId="828"/>
    <cellStyle name="Accent6 2" xfId="121"/>
    <cellStyle name="Accent6 2 2" xfId="180"/>
    <cellStyle name="Accent6 2 3" xfId="760"/>
    <cellStyle name="Accent6 20" xfId="853"/>
    <cellStyle name="Accent6 21" xfId="859"/>
    <cellStyle name="Accent6 22" xfId="865"/>
    <cellStyle name="Accent6 23" xfId="871"/>
    <cellStyle name="Accent6 24" xfId="877"/>
    <cellStyle name="Accent6 25" xfId="883"/>
    <cellStyle name="Accent6 26" xfId="889"/>
    <cellStyle name="Accent6 27" xfId="895"/>
    <cellStyle name="Accent6 3" xfId="122"/>
    <cellStyle name="Accent6 4" xfId="123"/>
    <cellStyle name="Accent6 5" xfId="124"/>
    <cellStyle name="Accent6 6" xfId="125"/>
    <cellStyle name="Accent6 7" xfId="126"/>
    <cellStyle name="Accent6 8" xfId="127"/>
    <cellStyle name="Accent6 9" xfId="128"/>
    <cellStyle name="Bad" xfId="17" builtinId="27" customBuiltin="1"/>
    <cellStyle name="Bad 2" xfId="129"/>
    <cellStyle name="Bad 2 2" xfId="181"/>
    <cellStyle name="Bad 2 3" xfId="761"/>
    <cellStyle name="Calculation" xfId="21" builtinId="22" customBuiltin="1"/>
    <cellStyle name="Calculation 2" xfId="130"/>
    <cellStyle name="Calculation 2 2" xfId="655"/>
    <cellStyle name="Calculation 2 3" xfId="665"/>
    <cellStyle name="Calculation 2 4" xfId="656"/>
    <cellStyle name="Calculation 2 5" xfId="664"/>
    <cellStyle name="Calculation 2 6" xfId="657"/>
    <cellStyle name="Calculation 2 7" xfId="182"/>
    <cellStyle name="Calculation 2 8" xfId="762"/>
    <cellStyle name="CellBACode" xfId="688"/>
    <cellStyle name="CellBAName" xfId="152"/>
    <cellStyle name="CellBAValue" xfId="798"/>
    <cellStyle name="CellMCCode" xfId="691"/>
    <cellStyle name="CellMCName" xfId="689"/>
    <cellStyle name="CellMCValue" xfId="801"/>
    <cellStyle name="CellNationCode" xfId="700"/>
    <cellStyle name="CellNationName" xfId="699"/>
    <cellStyle name="CellNationSubCode" xfId="804"/>
    <cellStyle name="CellNationSubName" xfId="805"/>
    <cellStyle name="CellNationSubValue" xfId="806"/>
    <cellStyle name="CellNationValue" xfId="698"/>
    <cellStyle name="CellNormal" xfId="808"/>
    <cellStyle name="CellRegionCode" xfId="695"/>
    <cellStyle name="CellRegionName" xfId="694"/>
    <cellStyle name="CellRegionValue" xfId="811"/>
    <cellStyle name="CellUACode" xfId="693"/>
    <cellStyle name="CellUAName" xfId="692"/>
    <cellStyle name="CellUAValue" xfId="814"/>
    <cellStyle name="cf1" xfId="183"/>
    <cellStyle name="Check Cell" xfId="23" builtinId="23" customBuiltin="1"/>
    <cellStyle name="Check Cell 2" xfId="131"/>
    <cellStyle name="Check Cell 2 2" xfId="184"/>
    <cellStyle name="Check Cell 2 3" xfId="763"/>
    <cellStyle name="Comma" xfId="52" builtinId="3"/>
    <cellStyle name="Comma 2" xfId="61"/>
    <cellStyle name="Comma 2 2" xfId="185"/>
    <cellStyle name="Comma 2 2 2" xfId="186"/>
    <cellStyle name="Comma 2 2 3" xfId="764"/>
    <cellStyle name="Comma 2 3" xfId="154"/>
    <cellStyle name="Comma 3" xfId="132"/>
    <cellStyle name="Comma 3 2" xfId="765"/>
    <cellStyle name="Comma 4" xfId="766"/>
    <cellStyle name="Comma 5" xfId="720"/>
    <cellStyle name="Data_Total" xfId="5"/>
    <cellStyle name="Decimal" xfId="187"/>
    <cellStyle name="Emphasis 1" xfId="133"/>
    <cellStyle name="Emphasis 2" xfId="134"/>
    <cellStyle name="Emphasis 3" xfId="135"/>
    <cellStyle name="Explanatory Text" xfId="26" builtinId="53" customBuiltin="1"/>
    <cellStyle name="Explanatory Text 2" xfId="188"/>
    <cellStyle name="Explanatory Text 2 2" xfId="767"/>
    <cellStyle name="ExportHeaderStyle" xfId="155"/>
    <cellStyle name="ExportHeaderStyleRight" xfId="189"/>
    <cellStyle name="Followed Hyperlink 2" xfId="690"/>
    <cellStyle name="Footnote" xfId="190"/>
    <cellStyle name="Good" xfId="16" builtinId="26" customBuiltin="1"/>
    <cellStyle name="Good 2" xfId="136"/>
    <cellStyle name="Good 2 2" xfId="191"/>
    <cellStyle name="Good 2 3" xfId="768"/>
    <cellStyle name="Heading" xfId="192"/>
    <cellStyle name="Heading 1" xfId="12" builtinId="16" customBuiltin="1"/>
    <cellStyle name="Heading 1 2" xfId="137"/>
    <cellStyle name="Heading 1 2 2" xfId="193"/>
    <cellStyle name="Heading 1 2 3" xfId="769"/>
    <cellStyle name="Heading 2" xfId="13" builtinId="17" customBuiltin="1"/>
    <cellStyle name="Heading 2 2" xfId="138"/>
    <cellStyle name="Heading 2 2 2" xfId="194"/>
    <cellStyle name="Heading 2 2 3" xfId="770"/>
    <cellStyle name="Heading 3" xfId="14" builtinId="18" customBuiltin="1"/>
    <cellStyle name="Heading 3 2" xfId="139"/>
    <cellStyle name="Heading 3 2 2" xfId="195"/>
    <cellStyle name="Heading 3 2 3" xfId="771"/>
    <cellStyle name="Heading 4" xfId="15" builtinId="19" customBuiltin="1"/>
    <cellStyle name="Heading 4 2" xfId="140"/>
    <cellStyle name="Heading 4 2 2" xfId="196"/>
    <cellStyle name="Heading 4 2 3" xfId="772"/>
    <cellStyle name="Headings" xfId="6"/>
    <cellStyle name="Headings 2" xfId="57"/>
    <cellStyle name="Headings 3" xfId="675"/>
    <cellStyle name="Hyperlink" xfId="1" builtinId="8"/>
    <cellStyle name="Hyperlink 2" xfId="55"/>
    <cellStyle name="Hyperlink 2 2" xfId="141"/>
    <cellStyle name="Hyperlink 2 2 2" xfId="683"/>
    <cellStyle name="Hyperlink 2 3" xfId="156"/>
    <cellStyle name="Hyperlink 2 4" xfId="697"/>
    <cellStyle name="Hyperlink 2 5" xfId="724"/>
    <cellStyle name="Hyperlink 3" xfId="197"/>
    <cellStyle name="Hyperlink 4" xfId="198"/>
    <cellStyle name="Hyperlink 5" xfId="696"/>
    <cellStyle name="Hyperlink 6" xfId="721"/>
    <cellStyle name="Hyperlink 7" xfId="822"/>
    <cellStyle name="Hyperlink 8" xfId="909"/>
    <cellStyle name="Input" xfId="19" builtinId="20" customBuiltin="1"/>
    <cellStyle name="Input 2" xfId="142"/>
    <cellStyle name="Input 2 2" xfId="658"/>
    <cellStyle name="Input 2 3" xfId="663"/>
    <cellStyle name="Input 2 4" xfId="652"/>
    <cellStyle name="Input 2 5" xfId="662"/>
    <cellStyle name="Input 2 6" xfId="654"/>
    <cellStyle name="Input 2 7" xfId="199"/>
    <cellStyle name="Input 2 8" xfId="773"/>
    <cellStyle name="Linked Cell" xfId="22" builtinId="24" customBuiltin="1"/>
    <cellStyle name="Linked Cell 2" xfId="143"/>
    <cellStyle name="Linked Cell 2 2" xfId="200"/>
    <cellStyle name="Linked Cell 2 3" xfId="774"/>
    <cellStyle name="Neutral" xfId="18" builtinId="28" customBuiltin="1"/>
    <cellStyle name="Neutral 2" xfId="144"/>
    <cellStyle name="Neutral 2 2" xfId="201"/>
    <cellStyle name="Neutral 2 3" xfId="775"/>
    <cellStyle name="Normal" xfId="0" builtinId="0"/>
    <cellStyle name="Normal 13" xfId="145"/>
    <cellStyle name="Normal 2" xfId="3"/>
    <cellStyle name="Normal 2 2" xfId="2"/>
    <cellStyle name="Normal 2 2 2" xfId="718"/>
    <cellStyle name="Normal 2 2 2 2" xfId="789"/>
    <cellStyle name="Normal 2 2 2 3" xfId="723"/>
    <cellStyle name="Normal 2 2 3" xfId="681"/>
    <cellStyle name="Normal 2 3" xfId="54"/>
    <cellStyle name="Normal 2 3 2" xfId="684"/>
    <cellStyle name="Normal 2 3 2 2" xfId="788"/>
    <cellStyle name="Normal 2 3 2 3" xfId="776"/>
    <cellStyle name="Normal 2 3 3" xfId="680"/>
    <cellStyle name="Normal 2 3 4" xfId="682"/>
    <cellStyle name="Normal 2 4" xfId="146"/>
    <cellStyle name="Normal 3" xfId="4"/>
    <cellStyle name="Normal 3 2" xfId="678"/>
    <cellStyle name="Normal 3 2 2" xfId="778"/>
    <cellStyle name="Normal 3 2 3" xfId="913"/>
    <cellStyle name="Normal 3 3" xfId="153"/>
    <cellStyle name="Normal 3 3 2" xfId="911"/>
    <cellStyle name="Normal 3 4" xfId="701"/>
    <cellStyle name="Normal 3 5" xfId="777"/>
    <cellStyle name="Normal 3 6" xfId="910"/>
    <cellStyle name="Normal 4" xfId="53"/>
    <cellStyle name="Normal 4 2" xfId="62"/>
    <cellStyle name="Normal 4 2 2" xfId="677"/>
    <cellStyle name="Normal 4 2 3" xfId="716"/>
    <cellStyle name="Normal 4 3" xfId="702"/>
    <cellStyle name="Normal 4 4" xfId="779"/>
    <cellStyle name="Normal 4 5" xfId="914"/>
    <cellStyle name="Normal 5" xfId="56"/>
    <cellStyle name="Normal 5 2" xfId="674"/>
    <cellStyle name="Normal 5 3" xfId="679"/>
    <cellStyle name="Normal 5 3 2" xfId="686"/>
    <cellStyle name="Normal 5 3 3" xfId="685"/>
    <cellStyle name="Normal 5 4" xfId="703"/>
    <cellStyle name="Normal 6" xfId="687"/>
    <cellStyle name="Normal 7" xfId="719"/>
    <cellStyle name="Normal 8" xfId="790"/>
    <cellStyle name="Normal 9" xfId="920"/>
    <cellStyle name="Normal_140424 Publication_All Tables" xfId="151"/>
    <cellStyle name="Note" xfId="25" builtinId="10" customBuiltin="1"/>
    <cellStyle name="Note 2" xfId="60"/>
    <cellStyle name="Note 2 2" xfId="659"/>
    <cellStyle name="Note 2 2 2" xfId="717"/>
    <cellStyle name="Note 2 3" xfId="653"/>
    <cellStyle name="Note 2 4" xfId="669"/>
    <cellStyle name="Note 2 5" xfId="671"/>
    <cellStyle name="Note 2 6" xfId="202"/>
    <cellStyle name="Note 2 7" xfId="780"/>
    <cellStyle name="Note 3" xfId="781"/>
    <cellStyle name="Note 3 2" xfId="912"/>
    <cellStyle name="Output" xfId="20" builtinId="21" customBuiltin="1"/>
    <cellStyle name="Output 2" xfId="147"/>
    <cellStyle name="Output 2 2" xfId="660"/>
    <cellStyle name="Output 2 3" xfId="668"/>
    <cellStyle name="Output 2 4" xfId="661"/>
    <cellStyle name="Output 2 5" xfId="670"/>
    <cellStyle name="Output 2 6" xfId="203"/>
    <cellStyle name="Output 2 7" xfId="782"/>
    <cellStyle name="Percent 2" xfId="204"/>
    <cellStyle name="Percent 2 2" xfId="205"/>
    <cellStyle name="Percent 2 2 2" xfId="206"/>
    <cellStyle name="Percent 2 2 3" xfId="783"/>
    <cellStyle name="Percent 2 3" xfId="722"/>
    <cellStyle name="Percent 3" xfId="207"/>
    <cellStyle name="Percent 4" xfId="784"/>
    <cellStyle name="Percent 5" xfId="787"/>
    <cellStyle name="Publication_style" xfId="208"/>
    <cellStyle name="Refdb standard" xfId="209"/>
    <cellStyle name="Row_CategoryHeadings" xfId="7"/>
    <cellStyle name="Sheet Title" xfId="148"/>
    <cellStyle name="Source" xfId="8"/>
    <cellStyle name="Source 2" xfId="58"/>
    <cellStyle name="Style1" xfId="915"/>
    <cellStyle name="style1391705320883" xfId="210"/>
    <cellStyle name="style1391705320977" xfId="211"/>
    <cellStyle name="style1391705321133" xfId="212"/>
    <cellStyle name="style1391705321211" xfId="213"/>
    <cellStyle name="style1391705321305" xfId="214"/>
    <cellStyle name="style1391705321383" xfId="215"/>
    <cellStyle name="style1391705321539" xfId="216"/>
    <cellStyle name="style1391705321805" xfId="217"/>
    <cellStyle name="style1391705322399" xfId="218"/>
    <cellStyle name="style1391705322508" xfId="219"/>
    <cellStyle name="style1391705322805" xfId="220"/>
    <cellStyle name="style1391705323024" xfId="221"/>
    <cellStyle name="style1391705323133" xfId="222"/>
    <cellStyle name="style1391705323211" xfId="223"/>
    <cellStyle name="style1391705323320" xfId="224"/>
    <cellStyle name="style1391705323555" xfId="225"/>
    <cellStyle name="style1391705323883" xfId="226"/>
    <cellStyle name="style1391705330539" xfId="227"/>
    <cellStyle name="style1392221457281" xfId="228"/>
    <cellStyle name="style1392221457390" xfId="229"/>
    <cellStyle name="style1392221457484" xfId="230"/>
    <cellStyle name="style1392221457593" xfId="231"/>
    <cellStyle name="style1392221457687" xfId="232"/>
    <cellStyle name="style1392221457781" xfId="233"/>
    <cellStyle name="style1392221457859" xfId="234"/>
    <cellStyle name="style1392221457968" xfId="235"/>
    <cellStyle name="style1392221458062" xfId="236"/>
    <cellStyle name="style1392221458343" xfId="237"/>
    <cellStyle name="style1392221458437" xfId="238"/>
    <cellStyle name="style1392221458531" xfId="239"/>
    <cellStyle name="style1392221458640" xfId="240"/>
    <cellStyle name="style1392221458749" xfId="241"/>
    <cellStyle name="style1392221458843" xfId="242"/>
    <cellStyle name="style1392221458937" xfId="243"/>
    <cellStyle name="style1392221459015" xfId="244"/>
    <cellStyle name="style1392221459093" xfId="245"/>
    <cellStyle name="style1392221459171" xfId="246"/>
    <cellStyle name="style1392221459546" xfId="247"/>
    <cellStyle name="style1392221459749" xfId="248"/>
    <cellStyle name="style1392221459828" xfId="249"/>
    <cellStyle name="style1392221459921" xfId="250"/>
    <cellStyle name="style1392221460015" xfId="251"/>
    <cellStyle name="style1392221460093" xfId="252"/>
    <cellStyle name="style1392221460156" xfId="253"/>
    <cellStyle name="style1392221460234" xfId="254"/>
    <cellStyle name="style1392221460343" xfId="255"/>
    <cellStyle name="style1392221460421" xfId="256"/>
    <cellStyle name="style1392221460703" xfId="257"/>
    <cellStyle name="style1392221460781" xfId="258"/>
    <cellStyle name="style1392221460843" xfId="259"/>
    <cellStyle name="style1392221460921" xfId="260"/>
    <cellStyle name="style1392221461015" xfId="261"/>
    <cellStyle name="style1392221461093" xfId="262"/>
    <cellStyle name="style1392221461171" xfId="263"/>
    <cellStyle name="style1392221461249" xfId="264"/>
    <cellStyle name="style1392221461343" xfId="265"/>
    <cellStyle name="style1392221461421" xfId="266"/>
    <cellStyle name="style1392221461828" xfId="267"/>
    <cellStyle name="style1392221463421" xfId="268"/>
    <cellStyle name="style1392221463500" xfId="269"/>
    <cellStyle name="style1392221463593" xfId="270"/>
    <cellStyle name="style1392221464406" xfId="271"/>
    <cellStyle name="style1392221464468" xfId="272"/>
    <cellStyle name="style1392221464546" xfId="273"/>
    <cellStyle name="style1392221464625" xfId="274"/>
    <cellStyle name="style1392221464703" xfId="275"/>
    <cellStyle name="style1392221464765" xfId="276"/>
    <cellStyle name="style1392221464828" xfId="277"/>
    <cellStyle name="style1392221464890" xfId="278"/>
    <cellStyle name="style1392221464953" xfId="279"/>
    <cellStyle name="style1392221465015" xfId="280"/>
    <cellStyle name="style1392221465078" xfId="281"/>
    <cellStyle name="style1392221465140" xfId="282"/>
    <cellStyle name="style1392221465203" xfId="283"/>
    <cellStyle name="style1392221465281" xfId="284"/>
    <cellStyle name="style1392221465343" xfId="285"/>
    <cellStyle name="style1392221465421" xfId="286"/>
    <cellStyle name="style1392221465500" xfId="287"/>
    <cellStyle name="style1392221465562" xfId="288"/>
    <cellStyle name="style1392221465640" xfId="289"/>
    <cellStyle name="style1392221465703" xfId="290"/>
    <cellStyle name="style1392221465765" xfId="291"/>
    <cellStyle name="style1392221466171" xfId="292"/>
    <cellStyle name="style1392221466250" xfId="293"/>
    <cellStyle name="style1392221466328" xfId="294"/>
    <cellStyle name="style1392221466406" xfId="295"/>
    <cellStyle name="style1392221467953" xfId="296"/>
    <cellStyle name="style1392221468031" xfId="297"/>
    <cellStyle name="style1395763592287" xfId="298"/>
    <cellStyle name="style1395763592380" xfId="299"/>
    <cellStyle name="style1395763592490" xfId="300"/>
    <cellStyle name="style1395763592615" xfId="301"/>
    <cellStyle name="style1395763592802" xfId="302"/>
    <cellStyle name="style1395763592880" xfId="303"/>
    <cellStyle name="style1395763593021" xfId="304"/>
    <cellStyle name="style1395763593302" xfId="305"/>
    <cellStyle name="style1395763593396" xfId="306"/>
    <cellStyle name="style1395763593693" xfId="307"/>
    <cellStyle name="style1395763593771" xfId="308"/>
    <cellStyle name="style1395763593865" xfId="309"/>
    <cellStyle name="style1395763593943" xfId="310"/>
    <cellStyle name="style1395763594021" xfId="311"/>
    <cellStyle name="style1395763594146" xfId="312"/>
    <cellStyle name="style1395763594271" xfId="313"/>
    <cellStyle name="style1395763594443" xfId="314"/>
    <cellStyle name="style1395763595443" xfId="315"/>
    <cellStyle name="style1395763595521" xfId="316"/>
    <cellStyle name="style1395763595646" xfId="317"/>
    <cellStyle name="style1395768092991" xfId="318"/>
    <cellStyle name="style1395768093069" xfId="319"/>
    <cellStyle name="style1395768093163" xfId="320"/>
    <cellStyle name="style1395768093241" xfId="321"/>
    <cellStyle name="style1395768093319" xfId="322"/>
    <cellStyle name="style1395768093413" xfId="323"/>
    <cellStyle name="style1395768093506" xfId="324"/>
    <cellStyle name="style1395768093584" xfId="325"/>
    <cellStyle name="style1395768093756" xfId="326"/>
    <cellStyle name="style1395768093819" xfId="327"/>
    <cellStyle name="style1395768093897" xfId="328"/>
    <cellStyle name="style1395768093991" xfId="329"/>
    <cellStyle name="style1395768094053" xfId="330"/>
    <cellStyle name="style1395768094210" xfId="331"/>
    <cellStyle name="style1395768094319" xfId="332"/>
    <cellStyle name="style1395768094475" xfId="333"/>
    <cellStyle name="style1395768094538" xfId="334"/>
    <cellStyle name="style1395768094616" xfId="335"/>
    <cellStyle name="style1395768094710" xfId="336"/>
    <cellStyle name="style1395768094788" xfId="337"/>
    <cellStyle name="style1395768094866" xfId="338"/>
    <cellStyle name="style1395768094960" xfId="339"/>
    <cellStyle name="style1395768095038" xfId="340"/>
    <cellStyle name="style1395768095131" xfId="341"/>
    <cellStyle name="style1395768095210" xfId="342"/>
    <cellStyle name="style1395768096881" xfId="343"/>
    <cellStyle name="style1395768096960" xfId="344"/>
    <cellStyle name="style1395768097022" xfId="345"/>
    <cellStyle name="style1395910368843" xfId="346"/>
    <cellStyle name="style1395910368937" xfId="347"/>
    <cellStyle name="style1395910369031" xfId="348"/>
    <cellStyle name="style1395910369124" xfId="349"/>
    <cellStyle name="style1395910369203" xfId="350"/>
    <cellStyle name="style1395910369281" xfId="351"/>
    <cellStyle name="style1395910369374" xfId="352"/>
    <cellStyle name="style1395910369468" xfId="353"/>
    <cellStyle name="style1395910369609" xfId="354"/>
    <cellStyle name="style1395910369671" xfId="355"/>
    <cellStyle name="style1395910369734" xfId="356"/>
    <cellStyle name="style1395910369812" xfId="357"/>
    <cellStyle name="style1395910369874" xfId="358"/>
    <cellStyle name="style1395910369937" xfId="359"/>
    <cellStyle name="style1395910369999" xfId="360"/>
    <cellStyle name="style1395910370078" xfId="361"/>
    <cellStyle name="style1395910370140" xfId="362"/>
    <cellStyle name="style1395910370203" xfId="363"/>
    <cellStyle name="style1395910370281" xfId="364"/>
    <cellStyle name="style1395910370468" xfId="365"/>
    <cellStyle name="style1395910370546" xfId="366"/>
    <cellStyle name="style1395910370609" xfId="367"/>
    <cellStyle name="style1395910370687" xfId="368"/>
    <cellStyle name="style1395910370781" xfId="369"/>
    <cellStyle name="style1395910370859" xfId="370"/>
    <cellStyle name="style1395910370953" xfId="371"/>
    <cellStyle name="style1395910371031" xfId="372"/>
    <cellStyle name="style1395910371124" xfId="373"/>
    <cellStyle name="style1395911137670" xfId="374"/>
    <cellStyle name="style1395911137732" xfId="375"/>
    <cellStyle name="style1395911137795" xfId="376"/>
    <cellStyle name="style1395911137873" xfId="377"/>
    <cellStyle name="style1395911137935" xfId="378"/>
    <cellStyle name="style1395911137998" xfId="379"/>
    <cellStyle name="style1395911138060" xfId="380"/>
    <cellStyle name="style1395911138123" xfId="381"/>
    <cellStyle name="style1395911138248" xfId="382"/>
    <cellStyle name="style1395911138310" xfId="383"/>
    <cellStyle name="style1395911138373" xfId="384"/>
    <cellStyle name="style1395911138435" xfId="385"/>
    <cellStyle name="style1395911138482" xfId="386"/>
    <cellStyle name="style1395911138545" xfId="387"/>
    <cellStyle name="style1395911138591" xfId="388"/>
    <cellStyle name="style1395911138670" xfId="389"/>
    <cellStyle name="style1395911138732" xfId="390"/>
    <cellStyle name="style1395911138779" xfId="391"/>
    <cellStyle name="style1395911138841" xfId="392"/>
    <cellStyle name="style1395911138904" xfId="393"/>
    <cellStyle name="style1395911138982" xfId="394"/>
    <cellStyle name="style1395911139060" xfId="395"/>
    <cellStyle name="style1395911139123" xfId="396"/>
    <cellStyle name="style1395911139216" xfId="397"/>
    <cellStyle name="style1395911139279" xfId="398"/>
    <cellStyle name="style1395911139341" xfId="399"/>
    <cellStyle name="style1395911704035" xfId="400"/>
    <cellStyle name="style1395911704113" xfId="401"/>
    <cellStyle name="style1395911704176" xfId="402"/>
    <cellStyle name="style1395911704254" xfId="403"/>
    <cellStyle name="style1395911704301" xfId="404"/>
    <cellStyle name="style1395911704379" xfId="405"/>
    <cellStyle name="style1395911704441" xfId="406"/>
    <cellStyle name="style1395911704504" xfId="407"/>
    <cellStyle name="style1395911704566" xfId="408"/>
    <cellStyle name="style1395911704691" xfId="409"/>
    <cellStyle name="style1395911704738" xfId="410"/>
    <cellStyle name="style1395911704816" xfId="411"/>
    <cellStyle name="style1395911704863" xfId="412"/>
    <cellStyle name="style1395911704926" xfId="413"/>
    <cellStyle name="style1395911704988" xfId="414"/>
    <cellStyle name="style1395911705066" xfId="415"/>
    <cellStyle name="style1395911705129" xfId="416"/>
    <cellStyle name="style1395911705191" xfId="417"/>
    <cellStyle name="style1395911705254" xfId="418"/>
    <cellStyle name="style1395911705332" xfId="419"/>
    <cellStyle name="style1395911705394" xfId="420"/>
    <cellStyle name="style1395911705457" xfId="421"/>
    <cellStyle name="style1395911705504" xfId="422"/>
    <cellStyle name="style1395911904136" xfId="423"/>
    <cellStyle name="style1395911904230" xfId="424"/>
    <cellStyle name="style1395911904293" xfId="425"/>
    <cellStyle name="style1395911904371" xfId="426"/>
    <cellStyle name="style1395911904433" xfId="427"/>
    <cellStyle name="style1395911904511" xfId="428"/>
    <cellStyle name="style1395911904574" xfId="429"/>
    <cellStyle name="style1395911904652" xfId="430"/>
    <cellStyle name="style1395911904715" xfId="431"/>
    <cellStyle name="style1395911904855" xfId="432"/>
    <cellStyle name="style1395911904918" xfId="433"/>
    <cellStyle name="style1395911904980" xfId="434"/>
    <cellStyle name="style1395911905043" xfId="435"/>
    <cellStyle name="style1395911905136" xfId="436"/>
    <cellStyle name="style1395911905199" xfId="437"/>
    <cellStyle name="style1395911905277" xfId="438"/>
    <cellStyle name="style1395911905355" xfId="439"/>
    <cellStyle name="style1395911905418" xfId="440"/>
    <cellStyle name="style1395911905496" xfId="441"/>
    <cellStyle name="style1395911905699" xfId="442"/>
    <cellStyle name="style1395911905777" xfId="443"/>
    <cellStyle name="style1395911905840" xfId="444"/>
    <cellStyle name="style1395911905918" xfId="445"/>
    <cellStyle name="style1396005788373" xfId="446"/>
    <cellStyle name="style1396005788451" xfId="447"/>
    <cellStyle name="style1396005788529" xfId="448"/>
    <cellStyle name="style1396005788623" xfId="449"/>
    <cellStyle name="style1396005788701" xfId="450"/>
    <cellStyle name="style1396005788779" xfId="451"/>
    <cellStyle name="style1396005788873" xfId="452"/>
    <cellStyle name="style1396005788967" xfId="453"/>
    <cellStyle name="style1396005789123" xfId="454"/>
    <cellStyle name="style1396005789170" xfId="455"/>
    <cellStyle name="style1396005789264" xfId="456"/>
    <cellStyle name="style1396005789342" xfId="457"/>
    <cellStyle name="style1396005789420" xfId="458"/>
    <cellStyle name="style1396005789561" xfId="459"/>
    <cellStyle name="style1396005789623" xfId="460"/>
    <cellStyle name="style1396005790045" xfId="461"/>
    <cellStyle name="style1396005790139" xfId="462"/>
    <cellStyle name="style1396005790201" xfId="463"/>
    <cellStyle name="style1396005790248" xfId="464"/>
    <cellStyle name="style1396005790326" xfId="465"/>
    <cellStyle name="style1396005790404" xfId="466"/>
    <cellStyle name="style1396005790483" xfId="467"/>
    <cellStyle name="style1396005790545" xfId="468"/>
    <cellStyle name="style1396005791920" xfId="469"/>
    <cellStyle name="style1396005813530" xfId="470"/>
    <cellStyle name="style1396005813609" xfId="471"/>
    <cellStyle name="style1396005813687" xfId="472"/>
    <cellStyle name="style1396005813749" xfId="473"/>
    <cellStyle name="style1396005813812" xfId="474"/>
    <cellStyle name="style1396005813874" xfId="475"/>
    <cellStyle name="style1396005813952" xfId="476"/>
    <cellStyle name="style1396005814030" xfId="477"/>
    <cellStyle name="style1396005814171" xfId="478"/>
    <cellStyle name="style1396005814234" xfId="479"/>
    <cellStyle name="style1396005814296" xfId="480"/>
    <cellStyle name="style1396005814359" xfId="481"/>
    <cellStyle name="style1396005814405" xfId="482"/>
    <cellStyle name="style1396005814468" xfId="483"/>
    <cellStyle name="style1396005814515" xfId="484"/>
    <cellStyle name="style1396005814609" xfId="485"/>
    <cellStyle name="style1396005814671" xfId="486"/>
    <cellStyle name="style1396005814718" xfId="487"/>
    <cellStyle name="style1396005814780" xfId="488"/>
    <cellStyle name="style1396005814843" xfId="489"/>
    <cellStyle name="style1396005814890" xfId="490"/>
    <cellStyle name="style1396005814968" xfId="491"/>
    <cellStyle name="style1396005815046" xfId="492"/>
    <cellStyle name="style1396005815124" xfId="493"/>
    <cellStyle name="style1396005815171" xfId="494"/>
    <cellStyle name="style1396005815515" xfId="495"/>
    <cellStyle name="style1396005815780" xfId="496"/>
    <cellStyle name="style1396005815843" xfId="497"/>
    <cellStyle name="style1396005815905" xfId="498"/>
    <cellStyle name="style1396006417507" xfId="499"/>
    <cellStyle name="style1396006417569" xfId="500"/>
    <cellStyle name="style1396006417647" xfId="501"/>
    <cellStyle name="style1396006417710" xfId="502"/>
    <cellStyle name="style1396006417772" xfId="503"/>
    <cellStyle name="style1396006417850" xfId="504"/>
    <cellStyle name="style1396006417929" xfId="505"/>
    <cellStyle name="style1396006417991" xfId="506"/>
    <cellStyle name="style1396006418132" xfId="507"/>
    <cellStyle name="style1396006418179" xfId="508"/>
    <cellStyle name="style1396006418257" xfId="509"/>
    <cellStyle name="style1396006418304" xfId="510"/>
    <cellStyle name="style1396006418366" xfId="511"/>
    <cellStyle name="style1396006418429" xfId="512"/>
    <cellStyle name="style1396006418491" xfId="513"/>
    <cellStyle name="style1396006418554" xfId="514"/>
    <cellStyle name="style1396006418616" xfId="515"/>
    <cellStyle name="style1396006418663" xfId="516"/>
    <cellStyle name="style1396006418725" xfId="517"/>
    <cellStyle name="style1396006418804" xfId="518"/>
    <cellStyle name="style1396006418851" xfId="519"/>
    <cellStyle name="style1396006418929" xfId="520"/>
    <cellStyle name="style1396006418991" xfId="521"/>
    <cellStyle name="style1396006419054" xfId="522"/>
    <cellStyle name="style1396006419116" xfId="523"/>
    <cellStyle name="style1396006419194" xfId="524"/>
    <cellStyle name="style1396006419413" xfId="525"/>
    <cellStyle name="style1396006419476" xfId="526"/>
    <cellStyle name="style1396006512620" xfId="527"/>
    <cellStyle name="style1396006512682" xfId="528"/>
    <cellStyle name="style1396006512745" xfId="529"/>
    <cellStyle name="style1396006512807" xfId="530"/>
    <cellStyle name="style1396006512885" xfId="531"/>
    <cellStyle name="style1396006512963" xfId="532"/>
    <cellStyle name="style1396006513010" xfId="533"/>
    <cellStyle name="style1396006513088" xfId="534"/>
    <cellStyle name="style1396006513198" xfId="535"/>
    <cellStyle name="style1396006513245" xfId="536"/>
    <cellStyle name="style1396006513307" xfId="537"/>
    <cellStyle name="style1396006513354" xfId="538"/>
    <cellStyle name="style1396006513417" xfId="539"/>
    <cellStyle name="style1396006513464" xfId="540"/>
    <cellStyle name="style1396006513526" xfId="541"/>
    <cellStyle name="style1396006513573" xfId="542"/>
    <cellStyle name="style1396006513635" xfId="543"/>
    <cellStyle name="style1396006513698" xfId="544"/>
    <cellStyle name="style1396006513760" xfId="545"/>
    <cellStyle name="style1396006513807" xfId="546"/>
    <cellStyle name="style1396006513870" xfId="547"/>
    <cellStyle name="style1396006513932" xfId="548"/>
    <cellStyle name="style1396006694080" xfId="549"/>
    <cellStyle name="style1396006694158" xfId="550"/>
    <cellStyle name="style1396006694220" xfId="551"/>
    <cellStyle name="style1396006694283" xfId="552"/>
    <cellStyle name="style1396006694361" xfId="553"/>
    <cellStyle name="style1396006694408" xfId="554"/>
    <cellStyle name="style1396006694470" xfId="555"/>
    <cellStyle name="style1396006694549" xfId="556"/>
    <cellStyle name="style1396006694674" xfId="557"/>
    <cellStyle name="style1396006694736" xfId="558"/>
    <cellStyle name="style1396006694830" xfId="559"/>
    <cellStyle name="style1396006694877" xfId="560"/>
    <cellStyle name="style1396006694939" xfId="561"/>
    <cellStyle name="style1396006695158" xfId="562"/>
    <cellStyle name="style1396006695236" xfId="563"/>
    <cellStyle name="style1396006695345" xfId="564"/>
    <cellStyle name="style1396006695392" xfId="565"/>
    <cellStyle name="style1396006695455" xfId="566"/>
    <cellStyle name="style1396006695517" xfId="567"/>
    <cellStyle name="style1396006695580" xfId="568"/>
    <cellStyle name="style1396006695658" xfId="569"/>
    <cellStyle name="style1396006695721" xfId="570"/>
    <cellStyle name="style1396006695783" xfId="571"/>
    <cellStyle name="style1396006697299" xfId="572"/>
    <cellStyle name="style1396006697361" xfId="573"/>
    <cellStyle name="style1396006697439" xfId="574"/>
    <cellStyle name="style1396006719659" xfId="575"/>
    <cellStyle name="style1396006719721" xfId="576"/>
    <cellStyle name="style1396006719784" xfId="577"/>
    <cellStyle name="style1396006719846" xfId="578"/>
    <cellStyle name="style1396006719909" xfId="579"/>
    <cellStyle name="style1396006719971" xfId="580"/>
    <cellStyle name="style1396006720018" xfId="581"/>
    <cellStyle name="style1396006720081" xfId="582"/>
    <cellStyle name="style1396006720206" xfId="583"/>
    <cellStyle name="style1396006720253" xfId="584"/>
    <cellStyle name="style1396006720315" xfId="585"/>
    <cellStyle name="style1396006720378" xfId="586"/>
    <cellStyle name="style1396006720425" xfId="587"/>
    <cellStyle name="style1396006720487" xfId="588"/>
    <cellStyle name="style1396006720550" xfId="589"/>
    <cellStyle name="style1396006720612" xfId="590"/>
    <cellStyle name="style1396006720675" xfId="591"/>
    <cellStyle name="style1396006720737" xfId="592"/>
    <cellStyle name="style1396006720784" xfId="593"/>
    <cellStyle name="style1396006720846" xfId="594"/>
    <cellStyle name="style1396006720909" xfId="595"/>
    <cellStyle name="style1396006720971" xfId="596"/>
    <cellStyle name="style1396006721034" xfId="597"/>
    <cellStyle name="style1396006721597" xfId="598"/>
    <cellStyle name="style1396006721659" xfId="599"/>
    <cellStyle name="style1396006721722" xfId="600"/>
    <cellStyle name="style1396006737160" xfId="601"/>
    <cellStyle name="style1396006737222" xfId="602"/>
    <cellStyle name="style1396006737300" xfId="603"/>
    <cellStyle name="style1396006737363" xfId="604"/>
    <cellStyle name="style1396006737425" xfId="605"/>
    <cellStyle name="style1396006737503" xfId="606"/>
    <cellStyle name="style1396006737566" xfId="607"/>
    <cellStyle name="style1396006737628" xfId="608"/>
    <cellStyle name="style1396006737769" xfId="609"/>
    <cellStyle name="style1396006737831" xfId="610"/>
    <cellStyle name="style1396006737910" xfId="611"/>
    <cellStyle name="style1396006737972" xfId="612"/>
    <cellStyle name="style1396006738019" xfId="613"/>
    <cellStyle name="style1396006738097" xfId="614"/>
    <cellStyle name="style1396006738144" xfId="615"/>
    <cellStyle name="style1396006738207" xfId="616"/>
    <cellStyle name="style1396006738253" xfId="617"/>
    <cellStyle name="style1396006738316" xfId="618"/>
    <cellStyle name="style1396006738363" xfId="619"/>
    <cellStyle name="style1396006738441" xfId="620"/>
    <cellStyle name="style1396006738503" xfId="621"/>
    <cellStyle name="style1396006738566" xfId="622"/>
    <cellStyle name="style1396006738628" xfId="623"/>
    <cellStyle name="style1396006738707" xfId="624"/>
    <cellStyle name="style1396006738769" xfId="625"/>
    <cellStyle name="style1396006738847" xfId="626"/>
    <cellStyle name="style1396007187868" xfId="627"/>
    <cellStyle name="style1396007187946" xfId="628"/>
    <cellStyle name="style1396007188024" xfId="629"/>
    <cellStyle name="style1396007188086" xfId="630"/>
    <cellStyle name="style1396007188149" xfId="631"/>
    <cellStyle name="style1396007188383" xfId="632"/>
    <cellStyle name="style1396007188461" xfId="633"/>
    <cellStyle name="style1396007188539" xfId="634"/>
    <cellStyle name="style1396007188680" xfId="635"/>
    <cellStyle name="style1396007188727" xfId="636"/>
    <cellStyle name="style1396007188789" xfId="637"/>
    <cellStyle name="style1396007188836" xfId="638"/>
    <cellStyle name="style1396007188899" xfId="639"/>
    <cellStyle name="style1396007188961" xfId="640"/>
    <cellStyle name="style1396007189024" xfId="641"/>
    <cellStyle name="style1396007189102" xfId="642"/>
    <cellStyle name="style1396007189164" xfId="643"/>
    <cellStyle name="style1396007189242" xfId="644"/>
    <cellStyle name="style1396007189305" xfId="645"/>
    <cellStyle name="style1396007189367" xfId="646"/>
    <cellStyle name="style1396007189430" xfId="647"/>
    <cellStyle name="style1396007189492" xfId="648"/>
    <cellStyle name="Style2" xfId="916"/>
    <cellStyle name="Style3" xfId="917"/>
    <cellStyle name="Style4" xfId="918"/>
    <cellStyle name="Style5" xfId="919"/>
    <cellStyle name="Table_Name" xfId="9"/>
    <cellStyle name="Title" xfId="11" builtinId="15" customBuiltin="1"/>
    <cellStyle name="Title 2" xfId="649"/>
    <cellStyle name="Title 3" xfId="829"/>
    <cellStyle name="Total" xfId="27" builtinId="25" customBuiltin="1"/>
    <cellStyle name="Total 2" xfId="149"/>
    <cellStyle name="Total 2 2" xfId="667"/>
    <cellStyle name="Total 2 3" xfId="666"/>
    <cellStyle name="Total 2 4" xfId="672"/>
    <cellStyle name="Total 2 5" xfId="673"/>
    <cellStyle name="Total 2 6" xfId="650"/>
    <cellStyle name="Total 2 7" xfId="785"/>
    <cellStyle name="Warning Text" xfId="24" builtinId="11" customBuiltin="1"/>
    <cellStyle name="Warning Text 2" xfId="150"/>
    <cellStyle name="Warning Text 2 2" xfId="651"/>
    <cellStyle name="Warning Text 2 3" xfId="786"/>
    <cellStyle name="Warnings" xfId="10"/>
    <cellStyle name="Warnings 2" xfId="59"/>
    <cellStyle name="Warnings 3" xfId="676"/>
  </cellStyles>
  <dxfs count="0"/>
  <tableStyles count="0" defaultTableStyle="TableStyleMedium2" defaultPivotStyle="PivotStyleLight16"/>
  <colors>
    <mruColors>
      <color rgb="FFFF66FF"/>
      <color rgb="FFA6A6A6"/>
      <color rgb="FF404040"/>
      <color rgb="FF9933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36"/>
  <sheetViews>
    <sheetView tabSelected="1" topLeftCell="A2" zoomScaleNormal="100" workbookViewId="0">
      <pane xSplit="1" ySplit="13" topLeftCell="B15" activePane="bottomRight" state="frozen"/>
      <selection activeCell="A2" sqref="A2"/>
      <selection pane="topRight" activeCell="B2" sqref="B2"/>
      <selection pane="bottomLeft" activeCell="A14" sqref="A14"/>
      <selection pane="bottomRight" activeCell="A2" sqref="A2"/>
    </sheetView>
  </sheetViews>
  <sheetFormatPr defaultColWidth="9.140625" defaultRowHeight="15" x14ac:dyDescent="0.25"/>
  <cols>
    <col min="1" max="1" width="23.42578125" style="478" customWidth="1"/>
    <col min="2" max="3" width="16.28515625" style="479" customWidth="1"/>
    <col min="4" max="4" width="19" style="480" customWidth="1"/>
    <col min="5" max="5" width="18.7109375" style="480" customWidth="1"/>
    <col min="6" max="7" width="15.7109375" style="480" customWidth="1"/>
    <col min="8" max="8" width="15.7109375" style="14" customWidth="1"/>
    <col min="9" max="9" width="15.7109375" style="12" customWidth="1"/>
    <col min="10" max="14" width="15.7109375" style="14" customWidth="1"/>
    <col min="15" max="15" width="23.140625" style="13" customWidth="1"/>
    <col min="16" max="16" width="13.42578125" style="13" customWidth="1"/>
    <col min="17" max="19" width="15.7109375" style="13" customWidth="1"/>
    <col min="20" max="20" width="12.7109375" style="13" customWidth="1"/>
    <col min="21" max="21" width="13.7109375" style="13" customWidth="1"/>
    <col min="22" max="22" width="13.28515625" style="13" customWidth="1"/>
    <col min="23" max="29" width="18" style="13" customWidth="1"/>
    <col min="30" max="30" width="12.5703125" style="13" customWidth="1"/>
    <col min="31" max="31" width="15.7109375" style="13" customWidth="1"/>
    <col min="32" max="32" width="18" style="13" customWidth="1"/>
    <col min="33" max="33" width="15.7109375" style="13" customWidth="1"/>
    <col min="34" max="34" width="18" style="13" customWidth="1"/>
    <col min="35" max="35" width="13.7109375" style="13" customWidth="1"/>
    <col min="36" max="36" width="15.7109375" style="13" customWidth="1"/>
    <col min="37" max="37" width="18" style="13" customWidth="1"/>
    <col min="38" max="38" width="15.7109375" style="13" customWidth="1"/>
    <col min="39" max="39" width="18" style="13" customWidth="1"/>
    <col min="40" max="16384" width="9.140625" style="13"/>
  </cols>
  <sheetData>
    <row r="1" spans="1:39" ht="16.5" thickBot="1" x14ac:dyDescent="0.3">
      <c r="A1" s="62" t="s">
        <v>6</v>
      </c>
      <c r="B1" s="578">
        <v>4</v>
      </c>
      <c r="C1" s="579"/>
      <c r="D1" s="579"/>
      <c r="E1" s="579"/>
      <c r="F1" s="579"/>
      <c r="G1" s="579"/>
      <c r="H1" s="579"/>
      <c r="I1" s="579"/>
      <c r="J1" s="579"/>
      <c r="K1" s="579"/>
      <c r="L1" s="579"/>
      <c r="M1" s="579"/>
      <c r="N1" s="579"/>
      <c r="O1" s="579"/>
      <c r="P1" s="579"/>
      <c r="Q1" s="579"/>
      <c r="R1" s="579"/>
      <c r="S1" s="579"/>
      <c r="T1" s="579"/>
      <c r="U1" s="579"/>
      <c r="V1" s="580"/>
      <c r="W1" s="578">
        <v>5</v>
      </c>
      <c r="X1" s="579"/>
      <c r="Y1" s="579"/>
      <c r="Z1" s="579"/>
      <c r="AA1" s="579"/>
      <c r="AB1" s="579"/>
      <c r="AC1" s="579"/>
      <c r="AD1" s="579"/>
      <c r="AE1" s="579"/>
      <c r="AF1" s="579"/>
      <c r="AG1" s="579"/>
      <c r="AH1" s="579"/>
      <c r="AI1" s="579"/>
      <c r="AJ1" s="579"/>
      <c r="AK1" s="579"/>
      <c r="AL1" s="579"/>
      <c r="AM1" s="580"/>
    </row>
    <row r="2" spans="1:39" ht="16.5" thickBot="1" x14ac:dyDescent="0.3">
      <c r="A2" s="481" t="s">
        <v>6</v>
      </c>
      <c r="B2" s="584">
        <v>4</v>
      </c>
      <c r="C2" s="585"/>
      <c r="D2" s="585"/>
      <c r="E2" s="585"/>
      <c r="F2" s="585"/>
      <c r="G2" s="585"/>
      <c r="H2" s="585"/>
      <c r="I2" s="585"/>
      <c r="J2" s="585"/>
      <c r="K2" s="585"/>
      <c r="L2" s="585"/>
      <c r="M2" s="585"/>
      <c r="N2" s="585"/>
      <c r="O2" s="585"/>
      <c r="P2" s="585"/>
      <c r="Q2" s="585"/>
      <c r="R2" s="585"/>
      <c r="S2" s="585"/>
      <c r="T2" s="585"/>
      <c r="U2" s="585"/>
      <c r="V2" s="586"/>
      <c r="W2" s="584">
        <v>5</v>
      </c>
      <c r="X2" s="585"/>
      <c r="Y2" s="585"/>
      <c r="Z2" s="585"/>
      <c r="AA2" s="585"/>
      <c r="AB2" s="585"/>
      <c r="AC2" s="585"/>
      <c r="AD2" s="585"/>
      <c r="AE2" s="585"/>
      <c r="AF2" s="585"/>
      <c r="AG2" s="585"/>
      <c r="AH2" s="585"/>
      <c r="AI2" s="585"/>
      <c r="AJ2" s="585"/>
      <c r="AK2" s="585"/>
      <c r="AL2" s="585"/>
      <c r="AM2" s="586"/>
    </row>
    <row r="3" spans="1:39" s="259" customFormat="1" ht="48" customHeight="1" thickBot="1" x14ac:dyDescent="0.3">
      <c r="A3" s="262" t="s">
        <v>8</v>
      </c>
      <c r="B3" s="581" t="s">
        <v>0</v>
      </c>
      <c r="C3" s="582"/>
      <c r="D3" s="582"/>
      <c r="E3" s="582"/>
      <c r="F3" s="582"/>
      <c r="G3" s="582"/>
      <c r="H3" s="583"/>
      <c r="I3" s="581" t="s">
        <v>7</v>
      </c>
      <c r="J3" s="582"/>
      <c r="K3" s="582"/>
      <c r="L3" s="582"/>
      <c r="M3" s="582"/>
      <c r="N3" s="583"/>
      <c r="O3" s="417" t="s">
        <v>2</v>
      </c>
      <c r="P3" s="581" t="s">
        <v>1</v>
      </c>
      <c r="Q3" s="582"/>
      <c r="R3" s="582"/>
      <c r="S3" s="582"/>
      <c r="T3" s="582"/>
      <c r="U3" s="582"/>
      <c r="V3" s="583"/>
      <c r="W3" s="581" t="s">
        <v>40</v>
      </c>
      <c r="X3" s="582"/>
      <c r="Y3" s="582"/>
      <c r="Z3" s="582"/>
      <c r="AA3" s="582"/>
      <c r="AB3" s="582"/>
      <c r="AC3" s="582"/>
      <c r="AD3" s="582"/>
      <c r="AE3" s="582"/>
      <c r="AF3" s="582"/>
      <c r="AG3" s="582"/>
      <c r="AH3" s="583"/>
      <c r="AI3" s="581" t="s">
        <v>128</v>
      </c>
      <c r="AJ3" s="582"/>
      <c r="AK3" s="582"/>
      <c r="AL3" s="582"/>
      <c r="AM3" s="583"/>
    </row>
    <row r="4" spans="1:39" s="274" customFormat="1" ht="88.5" thickBot="1" x14ac:dyDescent="0.3">
      <c r="A4" s="63" t="s">
        <v>37</v>
      </c>
      <c r="B4" s="280" t="s">
        <v>169</v>
      </c>
      <c r="C4" s="281" t="s">
        <v>132</v>
      </c>
      <c r="D4" s="281" t="s">
        <v>127</v>
      </c>
      <c r="E4" s="281" t="s">
        <v>170</v>
      </c>
      <c r="F4" s="281" t="s">
        <v>171</v>
      </c>
      <c r="G4" s="281" t="s">
        <v>172</v>
      </c>
      <c r="H4" s="282" t="s">
        <v>173</v>
      </c>
      <c r="I4" s="280" t="s">
        <v>174</v>
      </c>
      <c r="J4" s="281" t="s">
        <v>175</v>
      </c>
      <c r="K4" s="281" t="s">
        <v>176</v>
      </c>
      <c r="L4" s="281" t="s">
        <v>177</v>
      </c>
      <c r="M4" s="281" t="s">
        <v>178</v>
      </c>
      <c r="N4" s="283" t="s">
        <v>179</v>
      </c>
      <c r="O4" s="418" t="s">
        <v>36</v>
      </c>
      <c r="P4" s="280" t="s">
        <v>38</v>
      </c>
      <c r="Q4" s="281" t="s">
        <v>82</v>
      </c>
      <c r="R4" s="281" t="s">
        <v>130</v>
      </c>
      <c r="S4" s="281" t="s">
        <v>39</v>
      </c>
      <c r="T4" s="281" t="s">
        <v>129</v>
      </c>
      <c r="U4" s="281" t="s">
        <v>131</v>
      </c>
      <c r="V4" s="282" t="s">
        <v>83</v>
      </c>
      <c r="W4" s="419" t="s">
        <v>133</v>
      </c>
      <c r="X4" s="420" t="s">
        <v>134</v>
      </c>
      <c r="Y4" s="420" t="s">
        <v>139</v>
      </c>
      <c r="Z4" s="420" t="s">
        <v>138</v>
      </c>
      <c r="AA4" s="420" t="s">
        <v>137</v>
      </c>
      <c r="AB4" s="420" t="s">
        <v>136</v>
      </c>
      <c r="AC4" s="420" t="s">
        <v>135</v>
      </c>
      <c r="AD4" s="420" t="s">
        <v>125</v>
      </c>
      <c r="AE4" s="420" t="s">
        <v>147</v>
      </c>
      <c r="AF4" s="420" t="s">
        <v>141</v>
      </c>
      <c r="AG4" s="420" t="s">
        <v>146</v>
      </c>
      <c r="AH4" s="421" t="s">
        <v>143</v>
      </c>
      <c r="AI4" s="197" t="s">
        <v>126</v>
      </c>
      <c r="AJ4" s="422" t="s">
        <v>145</v>
      </c>
      <c r="AK4" s="422" t="s">
        <v>140</v>
      </c>
      <c r="AL4" s="422" t="s">
        <v>144</v>
      </c>
      <c r="AM4" s="198" t="s">
        <v>142</v>
      </c>
    </row>
    <row r="5" spans="1:39" s="274" customFormat="1" ht="20.100000000000001" customHeight="1" x14ac:dyDescent="0.25">
      <c r="A5" s="94" t="s">
        <v>33</v>
      </c>
      <c r="B5" s="326">
        <v>55619430</v>
      </c>
      <c r="C5" s="335">
        <v>53107169</v>
      </c>
      <c r="D5" s="336">
        <f>SUM(B5-C5)/C5*100</f>
        <v>4.7305496551699076</v>
      </c>
      <c r="E5" s="328">
        <v>28138377</v>
      </c>
      <c r="F5" s="123">
        <f>E5/B5*100</f>
        <v>50.590912204601878</v>
      </c>
      <c r="G5" s="335">
        <v>27481053</v>
      </c>
      <c r="H5" s="124">
        <f>G5/B5*100</f>
        <v>49.409087795398122</v>
      </c>
      <c r="I5" s="331">
        <v>12512090</v>
      </c>
      <c r="J5" s="399">
        <f>I5/B5*100</f>
        <v>22.495897566731628</v>
      </c>
      <c r="K5" s="339">
        <v>33076829</v>
      </c>
      <c r="L5" s="399">
        <f>K5/B5*100</f>
        <v>59.469917257332547</v>
      </c>
      <c r="M5" s="339">
        <v>10030511</v>
      </c>
      <c r="N5" s="398">
        <f>M5/B5*100</f>
        <v>18.034185175935818</v>
      </c>
      <c r="O5" s="225">
        <v>4.4000000000000004</v>
      </c>
      <c r="P5" s="137">
        <v>79.8</v>
      </c>
      <c r="Q5" s="147">
        <v>20.2</v>
      </c>
      <c r="R5" s="147">
        <v>5.7</v>
      </c>
      <c r="S5" s="147">
        <v>2.2999999999999998</v>
      </c>
      <c r="T5" s="147">
        <v>7.8</v>
      </c>
      <c r="U5" s="147">
        <v>3.5</v>
      </c>
      <c r="V5" s="121">
        <v>1</v>
      </c>
      <c r="W5" s="137" t="s">
        <v>90</v>
      </c>
      <c r="X5" s="147" t="s">
        <v>90</v>
      </c>
      <c r="Y5" s="147" t="s">
        <v>90</v>
      </c>
      <c r="Z5" s="147" t="s">
        <v>90</v>
      </c>
      <c r="AA5" s="147" t="s">
        <v>90</v>
      </c>
      <c r="AB5" s="147" t="s">
        <v>90</v>
      </c>
      <c r="AC5" s="147"/>
      <c r="AD5" s="147" t="s">
        <v>90</v>
      </c>
      <c r="AE5" s="147" t="s">
        <v>90</v>
      </c>
      <c r="AF5" s="147" t="s">
        <v>90</v>
      </c>
      <c r="AG5" s="147" t="s">
        <v>90</v>
      </c>
      <c r="AH5" s="284" t="s">
        <v>90</v>
      </c>
      <c r="AI5" s="137" t="s">
        <v>90</v>
      </c>
      <c r="AJ5" s="147" t="s">
        <v>90</v>
      </c>
      <c r="AK5" s="147" t="s">
        <v>90</v>
      </c>
      <c r="AL5" s="147" t="s">
        <v>90</v>
      </c>
      <c r="AM5" s="148" t="s">
        <v>90</v>
      </c>
    </row>
    <row r="6" spans="1:39" s="274" customFormat="1" ht="20.100000000000001" customHeight="1" x14ac:dyDescent="0.25">
      <c r="A6" s="96" t="s">
        <v>34</v>
      </c>
      <c r="B6" s="337">
        <v>5450130</v>
      </c>
      <c r="C6" s="334">
        <v>5288212</v>
      </c>
      <c r="D6" s="11">
        <f t="shared" ref="D6:D36" si="0">SUM(B6-C6)/C6*100</f>
        <v>3.0618666573881681</v>
      </c>
      <c r="E6" s="329">
        <v>2759620</v>
      </c>
      <c r="F6" s="423">
        <f t="shared" ref="F6:F36" si="1">E6/B6*100</f>
        <v>50.634021573797327</v>
      </c>
      <c r="G6" s="329">
        <v>2690510</v>
      </c>
      <c r="H6" s="424">
        <f t="shared" ref="H6:H36" si="2">G6/B6*100</f>
        <v>49.36597842620268</v>
      </c>
      <c r="I6" s="330">
        <v>1223035</v>
      </c>
      <c r="J6" s="33">
        <f t="shared" ref="J6:J36" si="3">I6/B6*100</f>
        <v>22.440473896952916</v>
      </c>
      <c r="K6" s="334">
        <v>3224408</v>
      </c>
      <c r="L6" s="33">
        <f t="shared" ref="L6:L36" si="4">K6/B6*100</f>
        <v>59.162038336700228</v>
      </c>
      <c r="M6" s="334">
        <v>1002687</v>
      </c>
      <c r="N6" s="221">
        <f t="shared" ref="N6:N36" si="5">M6/B6*100</f>
        <v>18.397487766346856</v>
      </c>
      <c r="O6" s="226">
        <v>3.2</v>
      </c>
      <c r="P6" s="199">
        <v>85.8</v>
      </c>
      <c r="Q6" s="16">
        <v>14.2</v>
      </c>
      <c r="R6" s="16">
        <v>3</v>
      </c>
      <c r="S6" s="16">
        <v>1.6</v>
      </c>
      <c r="T6" s="16">
        <v>7.3</v>
      </c>
      <c r="U6" s="16">
        <v>1.5</v>
      </c>
      <c r="V6" s="200">
        <v>0.8</v>
      </c>
      <c r="W6" s="199" t="s">
        <v>90</v>
      </c>
      <c r="X6" s="16" t="s">
        <v>90</v>
      </c>
      <c r="Y6" s="16" t="s">
        <v>90</v>
      </c>
      <c r="Z6" s="16" t="s">
        <v>90</v>
      </c>
      <c r="AA6" s="16" t="s">
        <v>90</v>
      </c>
      <c r="AB6" s="16" t="s">
        <v>90</v>
      </c>
      <c r="AC6" s="16" t="s">
        <v>90</v>
      </c>
      <c r="AD6" s="16" t="s">
        <v>90</v>
      </c>
      <c r="AE6" s="16" t="s">
        <v>90</v>
      </c>
      <c r="AF6" s="16" t="s">
        <v>90</v>
      </c>
      <c r="AG6" s="16" t="s">
        <v>90</v>
      </c>
      <c r="AH6" s="285" t="s">
        <v>90</v>
      </c>
      <c r="AI6" s="199" t="s">
        <v>90</v>
      </c>
      <c r="AJ6" s="16" t="s">
        <v>90</v>
      </c>
      <c r="AK6" s="16" t="s">
        <v>90</v>
      </c>
      <c r="AL6" s="16" t="s">
        <v>90</v>
      </c>
      <c r="AM6" s="200" t="s">
        <v>90</v>
      </c>
    </row>
    <row r="7" spans="1:39" s="274" customFormat="1" ht="20.100000000000001" customHeight="1" thickBot="1" x14ac:dyDescent="0.3">
      <c r="A7" s="95" t="s">
        <v>35</v>
      </c>
      <c r="B7" s="340">
        <v>243341</v>
      </c>
      <c r="C7" s="338">
        <v>231865</v>
      </c>
      <c r="D7" s="217">
        <f t="shared" si="0"/>
        <v>4.9494317814245363</v>
      </c>
      <c r="E7" s="333">
        <v>123267</v>
      </c>
      <c r="F7" s="268">
        <f t="shared" si="1"/>
        <v>50.65607521954788</v>
      </c>
      <c r="G7" s="333">
        <v>120074</v>
      </c>
      <c r="H7" s="269">
        <f t="shared" si="2"/>
        <v>49.343924780452127</v>
      </c>
      <c r="I7" s="332">
        <v>52858</v>
      </c>
      <c r="J7" s="268">
        <f t="shared" si="3"/>
        <v>21.721781368532227</v>
      </c>
      <c r="K7" s="333">
        <v>143951</v>
      </c>
      <c r="L7" s="217">
        <f t="shared" si="4"/>
        <v>59.156081383737224</v>
      </c>
      <c r="M7" s="338">
        <v>46532</v>
      </c>
      <c r="N7" s="222">
        <f t="shared" si="5"/>
        <v>19.122137247730549</v>
      </c>
      <c r="O7" s="227">
        <v>1.3</v>
      </c>
      <c r="P7" s="270">
        <v>96.082968242503924</v>
      </c>
      <c r="Q7" s="271">
        <v>3.9170317574960762</v>
      </c>
      <c r="R7" s="271">
        <v>1.7822775612941733</v>
      </c>
      <c r="S7" s="271">
        <v>0.70495326981545792</v>
      </c>
      <c r="T7" s="271">
        <v>0.71836035654200958</v>
      </c>
      <c r="U7" s="271">
        <v>0.52806622235869582</v>
      </c>
      <c r="V7" s="272">
        <v>0.18337434748573875</v>
      </c>
      <c r="W7" s="168">
        <v>17.006802721088434</v>
      </c>
      <c r="X7" s="169">
        <v>27.89115646258503</v>
      </c>
      <c r="Y7" s="169">
        <v>30.612244897959183</v>
      </c>
      <c r="Z7" s="169">
        <v>31.292517006802701</v>
      </c>
      <c r="AA7" s="169">
        <v>7.4829931972789119</v>
      </c>
      <c r="AB7" s="169">
        <v>0.68027210884353739</v>
      </c>
      <c r="AC7" s="169">
        <v>1.3605442176870748</v>
      </c>
      <c r="AD7" s="273">
        <v>147</v>
      </c>
      <c r="AE7" s="273">
        <v>32</v>
      </c>
      <c r="AF7" s="44">
        <f>AE7/AD7*100</f>
        <v>21.768707482993197</v>
      </c>
      <c r="AG7" s="204">
        <f>AD7-AE7</f>
        <v>115</v>
      </c>
      <c r="AH7" s="286">
        <f>AG7/AD7*100</f>
        <v>78.231292517006807</v>
      </c>
      <c r="AI7" s="201">
        <v>147</v>
      </c>
      <c r="AJ7" s="204">
        <v>26</v>
      </c>
      <c r="AK7" s="202">
        <v>17.7</v>
      </c>
      <c r="AL7" s="204">
        <f>AI7-AJ7</f>
        <v>121</v>
      </c>
      <c r="AM7" s="122">
        <f>AL7/AI7*100</f>
        <v>82.312925170068027</v>
      </c>
    </row>
    <row r="8" spans="1:39" s="274" customFormat="1" ht="15.75" thickBot="1" x14ac:dyDescent="0.3">
      <c r="A8" s="425" t="s">
        <v>96</v>
      </c>
      <c r="B8" s="426"/>
      <c r="C8" s="426"/>
      <c r="D8" s="427"/>
      <c r="E8" s="428"/>
      <c r="F8" s="429"/>
      <c r="G8" s="428"/>
      <c r="H8" s="429"/>
      <c r="I8" s="426"/>
      <c r="J8" s="429"/>
      <c r="K8" s="428"/>
      <c r="L8" s="427"/>
      <c r="M8" s="426"/>
      <c r="N8" s="427"/>
      <c r="O8" s="430"/>
      <c r="P8" s="431"/>
      <c r="Q8" s="431"/>
      <c r="R8" s="431"/>
      <c r="S8" s="431"/>
      <c r="T8" s="431"/>
      <c r="U8" s="431"/>
      <c r="V8" s="431"/>
      <c r="W8" s="432"/>
      <c r="X8" s="432"/>
      <c r="Y8" s="432"/>
      <c r="Z8" s="432"/>
      <c r="AA8" s="432"/>
      <c r="AB8" s="432"/>
      <c r="AC8" s="432"/>
      <c r="AD8" s="433"/>
      <c r="AE8" s="433"/>
      <c r="AF8" s="430"/>
      <c r="AG8" s="434"/>
      <c r="AH8" s="430"/>
      <c r="AI8" s="435"/>
      <c r="AJ8" s="434"/>
      <c r="AK8" s="435"/>
      <c r="AL8" s="434"/>
      <c r="AM8" s="430"/>
    </row>
    <row r="9" spans="1:39" s="274" customFormat="1" ht="27" customHeight="1" x14ac:dyDescent="0.25">
      <c r="A9" s="186" t="s">
        <v>104</v>
      </c>
      <c r="B9" s="326">
        <v>56698</v>
      </c>
      <c r="C9" s="335">
        <v>52980</v>
      </c>
      <c r="D9" s="336">
        <f t="shared" si="0"/>
        <v>7.0177425443563601</v>
      </c>
      <c r="E9" s="335">
        <v>28199</v>
      </c>
      <c r="F9" s="436">
        <f t="shared" si="1"/>
        <v>49.735440403541567</v>
      </c>
      <c r="G9" s="335">
        <v>28499</v>
      </c>
      <c r="H9" s="437">
        <f t="shared" si="2"/>
        <v>50.264559596458426</v>
      </c>
      <c r="I9" s="326">
        <v>11680</v>
      </c>
      <c r="J9" s="436">
        <f t="shared" si="3"/>
        <v>20.600373910896327</v>
      </c>
      <c r="K9" s="335">
        <v>34329</v>
      </c>
      <c r="L9" s="336">
        <f t="shared" si="4"/>
        <v>60.54710924547603</v>
      </c>
      <c r="M9" s="335">
        <v>10689</v>
      </c>
      <c r="N9" s="218">
        <f t="shared" si="5"/>
        <v>18.852516843627644</v>
      </c>
      <c r="O9" s="228">
        <v>2.7951867635998999</v>
      </c>
      <c r="P9" s="231">
        <v>93.64339322265181</v>
      </c>
      <c r="Q9" s="336">
        <v>6.3566067773481905</v>
      </c>
      <c r="R9" s="336">
        <v>3.0323705556819043</v>
      </c>
      <c r="S9" s="336">
        <v>0.72018800697445229</v>
      </c>
      <c r="T9" s="336">
        <v>1.2281100750511713</v>
      </c>
      <c r="U9" s="336">
        <v>1.0613296944886665</v>
      </c>
      <c r="V9" s="218">
        <v>0.3146084451519976</v>
      </c>
      <c r="W9" s="231">
        <v>28.571428571428569</v>
      </c>
      <c r="X9" s="336">
        <v>34.285714285714285</v>
      </c>
      <c r="Y9" s="336">
        <v>31.428571428571427</v>
      </c>
      <c r="Z9" s="336">
        <v>31.428571428571427</v>
      </c>
      <c r="AA9" s="336">
        <v>8.5714285714285712</v>
      </c>
      <c r="AB9" s="336">
        <v>0</v>
      </c>
      <c r="AC9" s="336">
        <v>5.7142857142857144</v>
      </c>
      <c r="AD9" s="265">
        <v>35</v>
      </c>
      <c r="AE9" s="265">
        <v>11</v>
      </c>
      <c r="AF9" s="336">
        <f t="shared" ref="AF9:AF14" si="6">AE9/AD9*100</f>
        <v>31.428571428571427</v>
      </c>
      <c r="AG9" s="265">
        <f t="shared" ref="AG9:AG14" si="7">AD9-AE9</f>
        <v>24</v>
      </c>
      <c r="AH9" s="223">
        <f t="shared" ref="AH9:AH14" si="8">AG9/AD9*100</f>
        <v>68.571428571428569</v>
      </c>
      <c r="AI9" s="288">
        <v>35</v>
      </c>
      <c r="AJ9" s="265">
        <v>9</v>
      </c>
      <c r="AK9" s="336">
        <v>25.714285714285712</v>
      </c>
      <c r="AL9" s="265">
        <f t="shared" ref="AL9:AL14" si="9">AI9-AJ9</f>
        <v>26</v>
      </c>
      <c r="AM9" s="218">
        <f t="shared" ref="AM9:AM14" si="10">AL9/AI9*100</f>
        <v>74.285714285714292</v>
      </c>
    </row>
    <row r="10" spans="1:39" s="274" customFormat="1" ht="27" customHeight="1" x14ac:dyDescent="0.25">
      <c r="A10" s="102" t="s">
        <v>105</v>
      </c>
      <c r="B10" s="337">
        <v>23237</v>
      </c>
      <c r="C10" s="334">
        <v>22443</v>
      </c>
      <c r="D10" s="438">
        <f t="shared" si="0"/>
        <v>3.5378514458851309</v>
      </c>
      <c r="E10" s="327">
        <v>11911</v>
      </c>
      <c r="F10" s="438">
        <f t="shared" si="1"/>
        <v>51.258768343589963</v>
      </c>
      <c r="G10" s="327">
        <v>11326</v>
      </c>
      <c r="H10" s="439">
        <f t="shared" si="2"/>
        <v>48.741231656410037</v>
      </c>
      <c r="I10" s="337">
        <v>5477</v>
      </c>
      <c r="J10" s="438">
        <f t="shared" si="3"/>
        <v>23.570168266127297</v>
      </c>
      <c r="K10" s="327">
        <v>13844</v>
      </c>
      <c r="L10" s="438">
        <f t="shared" si="4"/>
        <v>59.577398115075098</v>
      </c>
      <c r="M10" s="327">
        <v>3916</v>
      </c>
      <c r="N10" s="440">
        <f t="shared" si="5"/>
        <v>16.852433618797608</v>
      </c>
      <c r="O10" s="229">
        <v>0.71703211056842986</v>
      </c>
      <c r="P10" s="232">
        <v>97.235002456782965</v>
      </c>
      <c r="Q10" s="11">
        <v>2.7649975432170351</v>
      </c>
      <c r="R10" s="11">
        <v>1.1613883057131371</v>
      </c>
      <c r="S10" s="11">
        <v>0.7817036673069192</v>
      </c>
      <c r="T10" s="11">
        <v>0.3707508822084245</v>
      </c>
      <c r="U10" s="11">
        <v>0.3350158574172511</v>
      </c>
      <c r="V10" s="219">
        <v>0.1161388305713137</v>
      </c>
      <c r="W10" s="232">
        <v>53.333333333333336</v>
      </c>
      <c r="X10" s="11">
        <v>66.666666666666657</v>
      </c>
      <c r="Y10" s="11">
        <v>66.666666666666657</v>
      </c>
      <c r="Z10" s="11">
        <v>73.333333333333329</v>
      </c>
      <c r="AA10" s="11">
        <v>26.666666666666668</v>
      </c>
      <c r="AB10" s="11">
        <v>0</v>
      </c>
      <c r="AC10" s="11">
        <v>0</v>
      </c>
      <c r="AD10" s="266">
        <v>15</v>
      </c>
      <c r="AE10" s="266">
        <v>9</v>
      </c>
      <c r="AF10" s="11">
        <f t="shared" si="6"/>
        <v>60</v>
      </c>
      <c r="AG10" s="266">
        <f t="shared" si="7"/>
        <v>6</v>
      </c>
      <c r="AH10" s="224">
        <f t="shared" si="8"/>
        <v>40</v>
      </c>
      <c r="AI10" s="289">
        <v>15</v>
      </c>
      <c r="AJ10" s="266">
        <v>7</v>
      </c>
      <c r="AK10" s="11">
        <v>46.666666666666664</v>
      </c>
      <c r="AL10" s="266">
        <f t="shared" si="9"/>
        <v>8</v>
      </c>
      <c r="AM10" s="219">
        <f t="shared" si="10"/>
        <v>53.333333333333336</v>
      </c>
    </row>
    <row r="11" spans="1:39" s="274" customFormat="1" ht="27" customHeight="1" x14ac:dyDescent="0.25">
      <c r="A11" s="101" t="s">
        <v>3</v>
      </c>
      <c r="B11" s="337">
        <v>43518</v>
      </c>
      <c r="C11" s="334">
        <v>42525</v>
      </c>
      <c r="D11" s="11">
        <f t="shared" si="0"/>
        <v>2.3350970017636685</v>
      </c>
      <c r="E11" s="334">
        <v>22106</v>
      </c>
      <c r="F11" s="11">
        <f t="shared" si="1"/>
        <v>50.797371202720711</v>
      </c>
      <c r="G11" s="334">
        <v>21412</v>
      </c>
      <c r="H11" s="219">
        <f t="shared" si="2"/>
        <v>49.202628797279289</v>
      </c>
      <c r="I11" s="337">
        <v>9403</v>
      </c>
      <c r="J11" s="11">
        <f t="shared" si="3"/>
        <v>21.607151063927571</v>
      </c>
      <c r="K11" s="334">
        <v>25582</v>
      </c>
      <c r="L11" s="11">
        <f t="shared" si="4"/>
        <v>58.784870628245777</v>
      </c>
      <c r="M11" s="334">
        <v>8533</v>
      </c>
      <c r="N11" s="224">
        <f t="shared" si="5"/>
        <v>19.607978307826645</v>
      </c>
      <c r="O11" s="229">
        <v>1.3472972235858833</v>
      </c>
      <c r="P11" s="232">
        <v>95.863792859501018</v>
      </c>
      <c r="Q11" s="11">
        <v>4.136207140498982</v>
      </c>
      <c r="R11" s="11">
        <v>1.721454511154082</v>
      </c>
      <c r="S11" s="11">
        <v>0.67443286327406493</v>
      </c>
      <c r="T11" s="11">
        <v>0.99278403999434051</v>
      </c>
      <c r="U11" s="11">
        <v>0.50700372588784604</v>
      </c>
      <c r="V11" s="219">
        <v>0.24053200018865256</v>
      </c>
      <c r="W11" s="232">
        <v>7.4074074074074066</v>
      </c>
      <c r="X11" s="11">
        <v>18.518518518518519</v>
      </c>
      <c r="Y11" s="11">
        <v>22.222222222222221</v>
      </c>
      <c r="Z11" s="11">
        <v>25.925925925925924</v>
      </c>
      <c r="AA11" s="11">
        <v>3.7037037037037033</v>
      </c>
      <c r="AB11" s="11">
        <v>0</v>
      </c>
      <c r="AC11" s="11">
        <v>0</v>
      </c>
      <c r="AD11" s="266">
        <v>27</v>
      </c>
      <c r="AE11" s="266">
        <v>4</v>
      </c>
      <c r="AF11" s="11">
        <f t="shared" si="6"/>
        <v>14.814814814814813</v>
      </c>
      <c r="AG11" s="266">
        <f t="shared" si="7"/>
        <v>23</v>
      </c>
      <c r="AH11" s="224">
        <f t="shared" si="8"/>
        <v>85.18518518518519</v>
      </c>
      <c r="AI11" s="289">
        <v>27</v>
      </c>
      <c r="AJ11" s="266">
        <v>3</v>
      </c>
      <c r="AK11" s="11">
        <v>11.111111111111111</v>
      </c>
      <c r="AL11" s="266">
        <f t="shared" si="9"/>
        <v>24</v>
      </c>
      <c r="AM11" s="219">
        <f t="shared" si="10"/>
        <v>88.888888888888886</v>
      </c>
    </row>
    <row r="12" spans="1:39" s="274" customFormat="1" ht="27" customHeight="1" x14ac:dyDescent="0.25">
      <c r="A12" s="101" t="s">
        <v>4</v>
      </c>
      <c r="B12" s="337">
        <v>48191</v>
      </c>
      <c r="C12" s="334">
        <v>45811</v>
      </c>
      <c r="D12" s="11">
        <f t="shared" si="0"/>
        <v>5.1952587806422041</v>
      </c>
      <c r="E12" s="334">
        <v>24551</v>
      </c>
      <c r="F12" s="11">
        <f t="shared" si="1"/>
        <v>50.945197235998421</v>
      </c>
      <c r="G12" s="334">
        <v>23640</v>
      </c>
      <c r="H12" s="219">
        <f t="shared" si="2"/>
        <v>49.054802764001579</v>
      </c>
      <c r="I12" s="337">
        <v>11022</v>
      </c>
      <c r="J12" s="11">
        <f t="shared" si="3"/>
        <v>22.871490527276876</v>
      </c>
      <c r="K12" s="334">
        <v>28414</v>
      </c>
      <c r="L12" s="11">
        <f t="shared" si="4"/>
        <v>58.961216824718306</v>
      </c>
      <c r="M12" s="334">
        <v>8755</v>
      </c>
      <c r="N12" s="224">
        <f t="shared" si="5"/>
        <v>18.167292648004814</v>
      </c>
      <c r="O12" s="229">
        <v>0.75621173928700036</v>
      </c>
      <c r="P12" s="232">
        <v>97.226296547647721</v>
      </c>
      <c r="Q12" s="11">
        <v>2.7737034523522794</v>
      </c>
      <c r="R12" s="11">
        <v>1.2478381750913987</v>
      </c>
      <c r="S12" s="11">
        <v>0.62172989776483722</v>
      </c>
      <c r="T12" s="11">
        <v>0.43345957661069634</v>
      </c>
      <c r="U12" s="11">
        <v>0.35245955471879858</v>
      </c>
      <c r="V12" s="219">
        <v>0.11821624816655356</v>
      </c>
      <c r="W12" s="232">
        <v>14.285714285714285</v>
      </c>
      <c r="X12" s="11">
        <v>32.142857142857146</v>
      </c>
      <c r="Y12" s="11">
        <v>35.714285714285715</v>
      </c>
      <c r="Z12" s="11">
        <v>39.285714285714285</v>
      </c>
      <c r="AA12" s="11">
        <v>3.5714285714285712</v>
      </c>
      <c r="AB12" s="11">
        <v>0</v>
      </c>
      <c r="AC12" s="11">
        <v>0</v>
      </c>
      <c r="AD12" s="266">
        <v>28</v>
      </c>
      <c r="AE12" s="266">
        <v>6</v>
      </c>
      <c r="AF12" s="11">
        <f t="shared" si="6"/>
        <v>21.428571428571427</v>
      </c>
      <c r="AG12" s="266">
        <f t="shared" si="7"/>
        <v>22</v>
      </c>
      <c r="AH12" s="224">
        <f t="shared" si="8"/>
        <v>78.571428571428569</v>
      </c>
      <c r="AI12" s="289">
        <v>29</v>
      </c>
      <c r="AJ12" s="266">
        <v>6</v>
      </c>
      <c r="AK12" s="11">
        <v>20.689655172413794</v>
      </c>
      <c r="AL12" s="266">
        <f t="shared" si="9"/>
        <v>23</v>
      </c>
      <c r="AM12" s="219">
        <f t="shared" si="10"/>
        <v>79.310344827586206</v>
      </c>
    </row>
    <row r="13" spans="1:39" s="274" customFormat="1" ht="27" customHeight="1" x14ac:dyDescent="0.25">
      <c r="A13" s="101" t="s">
        <v>106</v>
      </c>
      <c r="B13" s="337">
        <v>24631</v>
      </c>
      <c r="C13" s="334">
        <v>22946</v>
      </c>
      <c r="D13" s="11">
        <f t="shared" si="0"/>
        <v>7.3433278131264714</v>
      </c>
      <c r="E13" s="334">
        <v>12532</v>
      </c>
      <c r="F13" s="11">
        <f t="shared" si="1"/>
        <v>50.878973651090085</v>
      </c>
      <c r="G13" s="334">
        <v>12099</v>
      </c>
      <c r="H13" s="219">
        <f t="shared" si="2"/>
        <v>49.121026348909915</v>
      </c>
      <c r="I13" s="337">
        <v>5127</v>
      </c>
      <c r="J13" s="11">
        <f t="shared" si="3"/>
        <v>20.815232836669235</v>
      </c>
      <c r="K13" s="334">
        <v>14050</v>
      </c>
      <c r="L13" s="11">
        <f t="shared" si="4"/>
        <v>57.041939019934226</v>
      </c>
      <c r="M13" s="334">
        <v>5454</v>
      </c>
      <c r="N13" s="224">
        <f t="shared" si="5"/>
        <v>22.142828143396535</v>
      </c>
      <c r="O13" s="229">
        <v>0.28481334553961957</v>
      </c>
      <c r="P13" s="232">
        <v>97.127766380025321</v>
      </c>
      <c r="Q13" s="11">
        <v>2.8722336199746792</v>
      </c>
      <c r="R13" s="11">
        <v>1.357545069623292</v>
      </c>
      <c r="S13" s="11">
        <v>0.73333624339779135</v>
      </c>
      <c r="T13" s="11">
        <v>0.49325592561875248</v>
      </c>
      <c r="U13" s="11">
        <v>0.16587367410188136</v>
      </c>
      <c r="V13" s="219">
        <v>0.1222227072329652</v>
      </c>
      <c r="W13" s="232">
        <v>0</v>
      </c>
      <c r="X13" s="11">
        <v>0</v>
      </c>
      <c r="Y13" s="11">
        <v>0</v>
      </c>
      <c r="Z13" s="11">
        <v>0</v>
      </c>
      <c r="AA13" s="11">
        <v>0</v>
      </c>
      <c r="AB13" s="11">
        <v>6.666666666666667</v>
      </c>
      <c r="AC13" s="11">
        <v>0</v>
      </c>
      <c r="AD13" s="266">
        <v>15</v>
      </c>
      <c r="AE13" s="266">
        <v>0</v>
      </c>
      <c r="AF13" s="11">
        <f t="shared" si="6"/>
        <v>0</v>
      </c>
      <c r="AG13" s="266">
        <f t="shared" si="7"/>
        <v>15</v>
      </c>
      <c r="AH13" s="224">
        <f t="shared" si="8"/>
        <v>100</v>
      </c>
      <c r="AI13" s="289">
        <v>15</v>
      </c>
      <c r="AJ13" s="266">
        <v>0</v>
      </c>
      <c r="AK13" s="11">
        <v>0</v>
      </c>
      <c r="AL13" s="266">
        <f t="shared" si="9"/>
        <v>15</v>
      </c>
      <c r="AM13" s="219">
        <f t="shared" si="10"/>
        <v>100</v>
      </c>
    </row>
    <row r="14" spans="1:39" s="274" customFormat="1" ht="27" customHeight="1" thickBot="1" x14ac:dyDescent="0.3">
      <c r="A14" s="99" t="s">
        <v>5</v>
      </c>
      <c r="B14" s="340">
        <v>47066</v>
      </c>
      <c r="C14" s="338">
        <v>45160</v>
      </c>
      <c r="D14" s="217">
        <f t="shared" si="0"/>
        <v>4.2205491585473869</v>
      </c>
      <c r="E14" s="338">
        <v>23968</v>
      </c>
      <c r="F14" s="217">
        <f t="shared" si="1"/>
        <v>50.924234054306716</v>
      </c>
      <c r="G14" s="338">
        <v>23098</v>
      </c>
      <c r="H14" s="220">
        <f t="shared" si="2"/>
        <v>49.075765945693284</v>
      </c>
      <c r="I14" s="340">
        <v>10149</v>
      </c>
      <c r="J14" s="217">
        <f t="shared" si="3"/>
        <v>21.563336591169847</v>
      </c>
      <c r="K14" s="338">
        <v>27732</v>
      </c>
      <c r="L14" s="217">
        <f t="shared" si="4"/>
        <v>58.921514469043466</v>
      </c>
      <c r="M14" s="338">
        <v>9185</v>
      </c>
      <c r="N14" s="222">
        <f t="shared" si="5"/>
        <v>19.515148939786684</v>
      </c>
      <c r="O14" s="230">
        <v>0.91447838970062334</v>
      </c>
      <c r="P14" s="233">
        <v>96.883041973555777</v>
      </c>
      <c r="Q14" s="217">
        <v>3.1169580264442232</v>
      </c>
      <c r="R14" s="217">
        <v>1.4420090513798918</v>
      </c>
      <c r="S14" s="217">
        <v>0.74762623125388228</v>
      </c>
      <c r="T14" s="217">
        <v>0.43925814180495165</v>
      </c>
      <c r="U14" s="217">
        <v>0.38157777974975593</v>
      </c>
      <c r="V14" s="220">
        <v>0.10648682225574584</v>
      </c>
      <c r="W14" s="233">
        <v>3.7037037037037033</v>
      </c>
      <c r="X14" s="217">
        <v>18.518518518518519</v>
      </c>
      <c r="Y14" s="217">
        <v>29.629629629629626</v>
      </c>
      <c r="Z14" s="217">
        <v>22.222222222222221</v>
      </c>
      <c r="AA14" s="217">
        <v>7.4074074074074066</v>
      </c>
      <c r="AB14" s="217">
        <v>0</v>
      </c>
      <c r="AC14" s="217">
        <v>0</v>
      </c>
      <c r="AD14" s="267">
        <v>27</v>
      </c>
      <c r="AE14" s="267">
        <v>2</v>
      </c>
      <c r="AF14" s="217">
        <f t="shared" si="6"/>
        <v>7.4074074074074066</v>
      </c>
      <c r="AG14" s="267">
        <f t="shared" si="7"/>
        <v>25</v>
      </c>
      <c r="AH14" s="222">
        <f t="shared" si="8"/>
        <v>92.592592592592595</v>
      </c>
      <c r="AI14" s="290">
        <v>26</v>
      </c>
      <c r="AJ14" s="267">
        <v>1</v>
      </c>
      <c r="AK14" s="217">
        <v>3.8461538461538463</v>
      </c>
      <c r="AL14" s="267">
        <f t="shared" si="9"/>
        <v>25</v>
      </c>
      <c r="AM14" s="220">
        <f t="shared" si="10"/>
        <v>96.15384615384616</v>
      </c>
    </row>
    <row r="15" spans="1:39" s="274" customFormat="1" ht="15.75" thickBot="1" x14ac:dyDescent="0.3">
      <c r="A15" s="441" t="s">
        <v>93</v>
      </c>
      <c r="B15" s="442"/>
      <c r="C15" s="442"/>
      <c r="D15" s="427"/>
      <c r="E15" s="442"/>
      <c r="F15" s="427"/>
      <c r="G15" s="442"/>
      <c r="H15" s="427"/>
      <c r="I15" s="442"/>
      <c r="J15" s="426"/>
      <c r="K15" s="442"/>
      <c r="L15" s="427"/>
      <c r="M15" s="442"/>
      <c r="N15" s="443"/>
      <c r="O15" s="426"/>
      <c r="P15" s="427"/>
      <c r="Q15" s="427"/>
      <c r="R15" s="427"/>
      <c r="S15" s="427"/>
      <c r="T15" s="427"/>
      <c r="U15" s="427"/>
      <c r="V15" s="427"/>
      <c r="W15" s="426"/>
      <c r="X15" s="426"/>
      <c r="Y15" s="426"/>
      <c r="Z15" s="426"/>
      <c r="AA15" s="426"/>
      <c r="AB15" s="426"/>
      <c r="AC15" s="426"/>
      <c r="AD15" s="426"/>
      <c r="AE15" s="426"/>
      <c r="AF15" s="426"/>
      <c r="AG15" s="426"/>
      <c r="AH15" s="426"/>
      <c r="AI15" s="426"/>
      <c r="AJ15" s="426"/>
      <c r="AK15" s="426"/>
      <c r="AL15" s="426"/>
      <c r="AM15" s="426"/>
    </row>
    <row r="16" spans="1:39" s="274" customFormat="1" ht="15" customHeight="1" x14ac:dyDescent="0.25">
      <c r="A16" s="186" t="s">
        <v>12</v>
      </c>
      <c r="B16" s="326">
        <v>12290</v>
      </c>
      <c r="C16" s="335">
        <v>11216</v>
      </c>
      <c r="D16" s="336">
        <f t="shared" si="0"/>
        <v>9.5756062767475036</v>
      </c>
      <c r="E16" s="339">
        <v>5868</v>
      </c>
      <c r="F16" s="336">
        <f t="shared" si="1"/>
        <v>47.746135069161923</v>
      </c>
      <c r="G16" s="339">
        <v>6422</v>
      </c>
      <c r="H16" s="218">
        <f t="shared" si="2"/>
        <v>52.253864930838077</v>
      </c>
      <c r="I16" s="444">
        <v>2347</v>
      </c>
      <c r="J16" s="336">
        <f t="shared" si="3"/>
        <v>19.096826688364523</v>
      </c>
      <c r="K16" s="331">
        <v>8061</v>
      </c>
      <c r="L16" s="336">
        <f t="shared" si="4"/>
        <v>65.58991049633849</v>
      </c>
      <c r="M16" s="331">
        <v>1882</v>
      </c>
      <c r="N16" s="439">
        <f t="shared" si="5"/>
        <v>15.313262815296991</v>
      </c>
      <c r="O16" s="234">
        <v>1.3292433537832311</v>
      </c>
      <c r="P16" s="445">
        <v>90.760233918128648</v>
      </c>
      <c r="Q16" s="123">
        <f t="shared" ref="Q16:Q36" si="11">100-P16</f>
        <v>9.2397660818713518</v>
      </c>
      <c r="R16" s="446">
        <v>4.9842555105713</v>
      </c>
      <c r="S16" s="446">
        <v>0.80071974808816915</v>
      </c>
      <c r="T16" s="446">
        <v>1.1875843454790824</v>
      </c>
      <c r="U16" s="446">
        <v>1.7273954116059378</v>
      </c>
      <c r="V16" s="447">
        <v>0.53981106612685559</v>
      </c>
      <c r="W16" s="183">
        <v>22.222222222222221</v>
      </c>
      <c r="X16" s="184">
        <v>33.3333333333333</v>
      </c>
      <c r="Y16" s="184">
        <v>22.222222222222221</v>
      </c>
      <c r="Z16" s="184">
        <v>22.222222222222221</v>
      </c>
      <c r="AA16" s="184">
        <v>22.222222222222221</v>
      </c>
      <c r="AB16" s="184">
        <v>0</v>
      </c>
      <c r="AC16" s="184">
        <v>22.222222222222221</v>
      </c>
      <c r="AD16" s="407">
        <v>9</v>
      </c>
      <c r="AE16" s="407">
        <v>2</v>
      </c>
      <c r="AF16" s="123">
        <f t="shared" ref="AF16:AF36" si="12">AE16/AD16*100</f>
        <v>22.222222222222221</v>
      </c>
      <c r="AG16" s="203">
        <f t="shared" ref="AG16:AG36" si="13">AD16-AE16</f>
        <v>7</v>
      </c>
      <c r="AH16" s="287">
        <f t="shared" ref="AH16:AH36" si="14">AG16/AD16*100</f>
        <v>77.777777777777786</v>
      </c>
      <c r="AI16" s="448">
        <v>6</v>
      </c>
      <c r="AJ16" s="449">
        <v>2</v>
      </c>
      <c r="AK16" s="450">
        <v>33.333333333333329</v>
      </c>
      <c r="AL16" s="203">
        <f t="shared" ref="AL16:AL36" si="15">AI16-AJ16</f>
        <v>4</v>
      </c>
      <c r="AM16" s="124">
        <f t="shared" ref="AM16:AM36" si="16">AL16/AI16*100</f>
        <v>66.666666666666657</v>
      </c>
    </row>
    <row r="17" spans="1:39" s="274" customFormat="1" ht="15" customHeight="1" x14ac:dyDescent="0.25">
      <c r="A17" s="102" t="s">
        <v>13</v>
      </c>
      <c r="B17" s="337">
        <v>11466</v>
      </c>
      <c r="C17" s="334">
        <v>11004</v>
      </c>
      <c r="D17" s="438">
        <f t="shared" si="0"/>
        <v>4.1984732824427482</v>
      </c>
      <c r="E17" s="451">
        <v>5827</v>
      </c>
      <c r="F17" s="452">
        <f t="shared" si="1"/>
        <v>50.819815105529386</v>
      </c>
      <c r="G17" s="453">
        <v>5639</v>
      </c>
      <c r="H17" s="454">
        <f t="shared" si="2"/>
        <v>49.180184894470607</v>
      </c>
      <c r="I17" s="455">
        <v>2749</v>
      </c>
      <c r="J17" s="452">
        <f t="shared" si="3"/>
        <v>23.97523111808826</v>
      </c>
      <c r="K17" s="451">
        <v>6821</v>
      </c>
      <c r="L17" s="452">
        <f t="shared" si="4"/>
        <v>59.48892377463806</v>
      </c>
      <c r="M17" s="451">
        <v>1896</v>
      </c>
      <c r="N17" s="456">
        <f t="shared" si="5"/>
        <v>16.535845107273676</v>
      </c>
      <c r="O17" s="235">
        <v>0.9</v>
      </c>
      <c r="P17" s="457">
        <v>96.911724514894786</v>
      </c>
      <c r="Q17" s="423">
        <f t="shared" si="11"/>
        <v>3.0882754851052141</v>
      </c>
      <c r="R17" s="458">
        <v>1.3664935774801861</v>
      </c>
      <c r="S17" s="458">
        <v>0.67413683155689164</v>
      </c>
      <c r="T17" s="458">
        <v>0.52837751662567189</v>
      </c>
      <c r="U17" s="458">
        <v>0.47371777352646438</v>
      </c>
      <c r="V17" s="459">
        <v>4.5549785916006197E-2</v>
      </c>
      <c r="W17" s="47">
        <v>14.285714285714285</v>
      </c>
      <c r="X17" s="22">
        <v>14.285714285714285</v>
      </c>
      <c r="Y17" s="22">
        <v>14.285714285714285</v>
      </c>
      <c r="Z17" s="22">
        <v>28.571428571428569</v>
      </c>
      <c r="AA17" s="22">
        <v>0</v>
      </c>
      <c r="AB17" s="22">
        <v>0</v>
      </c>
      <c r="AC17" s="22">
        <v>0</v>
      </c>
      <c r="AD17" s="408">
        <v>7</v>
      </c>
      <c r="AE17" s="460">
        <v>1</v>
      </c>
      <c r="AF17" s="423">
        <f t="shared" si="12"/>
        <v>14.285714285714285</v>
      </c>
      <c r="AG17" s="21">
        <f t="shared" si="13"/>
        <v>6</v>
      </c>
      <c r="AH17" s="461">
        <f t="shared" si="14"/>
        <v>85.714285714285708</v>
      </c>
      <c r="AI17" s="462">
        <v>7</v>
      </c>
      <c r="AJ17" s="463">
        <v>1</v>
      </c>
      <c r="AK17" s="464">
        <v>14.285714285714285</v>
      </c>
      <c r="AL17" s="21">
        <f t="shared" si="15"/>
        <v>6</v>
      </c>
      <c r="AM17" s="424">
        <f t="shared" si="16"/>
        <v>85.714285714285708</v>
      </c>
    </row>
    <row r="18" spans="1:39" s="274" customFormat="1" ht="15" customHeight="1" x14ac:dyDescent="0.25">
      <c r="A18" s="101" t="s">
        <v>14</v>
      </c>
      <c r="B18" s="337">
        <v>11060</v>
      </c>
      <c r="C18" s="334">
        <v>10711</v>
      </c>
      <c r="D18" s="11">
        <f t="shared" si="0"/>
        <v>3.2583325553169638</v>
      </c>
      <c r="E18" s="451">
        <v>5636</v>
      </c>
      <c r="F18" s="465">
        <f t="shared" si="1"/>
        <v>50.958408679927672</v>
      </c>
      <c r="G18" s="451">
        <v>5424</v>
      </c>
      <c r="H18" s="466">
        <f t="shared" si="2"/>
        <v>49.041591320072328</v>
      </c>
      <c r="I18" s="455">
        <v>2410</v>
      </c>
      <c r="J18" s="465">
        <f t="shared" si="3"/>
        <v>21.79023508137432</v>
      </c>
      <c r="K18" s="451">
        <v>6410</v>
      </c>
      <c r="L18" s="465">
        <f t="shared" si="4"/>
        <v>57.956600361663661</v>
      </c>
      <c r="M18" s="451">
        <v>2240</v>
      </c>
      <c r="N18" s="467">
        <f t="shared" si="5"/>
        <v>20.253164556962027</v>
      </c>
      <c r="O18" s="235">
        <v>1.5</v>
      </c>
      <c r="P18" s="457">
        <v>95.891436593355166</v>
      </c>
      <c r="Q18" s="423">
        <f t="shared" si="11"/>
        <v>4.1085634066448335</v>
      </c>
      <c r="R18" s="458">
        <v>2.0963968179691155</v>
      </c>
      <c r="S18" s="458">
        <v>0.8423022929340197</v>
      </c>
      <c r="T18" s="458">
        <v>0.63640617688348156</v>
      </c>
      <c r="U18" s="458">
        <v>0.45858680393074402</v>
      </c>
      <c r="V18" s="468">
        <v>7.4871314927468416E-2</v>
      </c>
      <c r="W18" s="47">
        <v>0</v>
      </c>
      <c r="X18" s="22">
        <v>25</v>
      </c>
      <c r="Y18" s="22">
        <v>25</v>
      </c>
      <c r="Z18" s="22">
        <v>37.5</v>
      </c>
      <c r="AA18" s="22">
        <v>25</v>
      </c>
      <c r="AB18" s="22">
        <v>0</v>
      </c>
      <c r="AC18" s="22">
        <v>0</v>
      </c>
      <c r="AD18" s="409">
        <v>8</v>
      </c>
      <c r="AE18" s="460">
        <v>1</v>
      </c>
      <c r="AF18" s="423">
        <f t="shared" si="12"/>
        <v>12.5</v>
      </c>
      <c r="AG18" s="21">
        <f t="shared" si="13"/>
        <v>7</v>
      </c>
      <c r="AH18" s="461">
        <f t="shared" si="14"/>
        <v>87.5</v>
      </c>
      <c r="AI18" s="462">
        <v>6</v>
      </c>
      <c r="AJ18" s="463">
        <v>0</v>
      </c>
      <c r="AK18" s="464">
        <v>0</v>
      </c>
      <c r="AL18" s="21">
        <f t="shared" si="15"/>
        <v>6</v>
      </c>
      <c r="AM18" s="424">
        <f t="shared" si="16"/>
        <v>100</v>
      </c>
    </row>
    <row r="19" spans="1:39" s="274" customFormat="1" ht="15" customHeight="1" x14ac:dyDescent="0.25">
      <c r="A19" s="101" t="s">
        <v>15</v>
      </c>
      <c r="B19" s="337">
        <v>10864</v>
      </c>
      <c r="C19" s="334">
        <v>10703</v>
      </c>
      <c r="D19" s="11">
        <f t="shared" si="0"/>
        <v>1.5042511445389144</v>
      </c>
      <c r="E19" s="451">
        <v>5590</v>
      </c>
      <c r="F19" s="465">
        <f t="shared" si="1"/>
        <v>51.454344624447714</v>
      </c>
      <c r="G19" s="451">
        <v>5274</v>
      </c>
      <c r="H19" s="466">
        <f t="shared" si="2"/>
        <v>48.545655375552279</v>
      </c>
      <c r="I19" s="455">
        <v>2163</v>
      </c>
      <c r="J19" s="465">
        <f t="shared" si="3"/>
        <v>19.909793814432987</v>
      </c>
      <c r="K19" s="451">
        <v>6306</v>
      </c>
      <c r="L19" s="465">
        <f t="shared" si="4"/>
        <v>58.044918998527251</v>
      </c>
      <c r="M19" s="451">
        <v>2395</v>
      </c>
      <c r="N19" s="467">
        <f t="shared" si="5"/>
        <v>22.045287187039765</v>
      </c>
      <c r="O19" s="235">
        <v>1.1000000000000001</v>
      </c>
      <c r="P19" s="457">
        <v>96.318846009741478</v>
      </c>
      <c r="Q19" s="423">
        <f t="shared" si="11"/>
        <v>3.6811539902585224</v>
      </c>
      <c r="R19" s="458">
        <v>1.5548894717122517</v>
      </c>
      <c r="S19" s="458">
        <v>0.75871112776320715</v>
      </c>
      <c r="T19" s="458">
        <v>0.88984638441363817</v>
      </c>
      <c r="U19" s="458">
        <v>0.21543649306856502</v>
      </c>
      <c r="V19" s="468">
        <v>0.26227051330086176</v>
      </c>
      <c r="W19" s="47">
        <v>0</v>
      </c>
      <c r="X19" s="22">
        <v>0</v>
      </c>
      <c r="Y19" s="22">
        <v>0</v>
      </c>
      <c r="Z19" s="22">
        <v>14.285714285714285</v>
      </c>
      <c r="AA19" s="22">
        <v>0</v>
      </c>
      <c r="AB19" s="22">
        <v>0</v>
      </c>
      <c r="AC19" s="22">
        <v>0</v>
      </c>
      <c r="AD19" s="409">
        <v>7</v>
      </c>
      <c r="AE19" s="460">
        <v>0</v>
      </c>
      <c r="AF19" s="423">
        <f t="shared" si="12"/>
        <v>0</v>
      </c>
      <c r="AG19" s="21">
        <f t="shared" si="13"/>
        <v>7</v>
      </c>
      <c r="AH19" s="461">
        <f t="shared" si="14"/>
        <v>100</v>
      </c>
      <c r="AI19" s="462">
        <v>7</v>
      </c>
      <c r="AJ19" s="463">
        <v>0</v>
      </c>
      <c r="AK19" s="464">
        <v>0</v>
      </c>
      <c r="AL19" s="21">
        <f t="shared" si="15"/>
        <v>7</v>
      </c>
      <c r="AM19" s="424">
        <f t="shared" si="16"/>
        <v>100</v>
      </c>
    </row>
    <row r="20" spans="1:39" s="274" customFormat="1" ht="15" customHeight="1" x14ac:dyDescent="0.25">
      <c r="A20" s="101" t="s">
        <v>16</v>
      </c>
      <c r="B20" s="337">
        <v>10578</v>
      </c>
      <c r="C20" s="334">
        <v>10665</v>
      </c>
      <c r="D20" s="11">
        <f t="shared" si="0"/>
        <v>-0.81575246132208157</v>
      </c>
      <c r="E20" s="451">
        <v>5399</v>
      </c>
      <c r="F20" s="465">
        <f t="shared" si="1"/>
        <v>51.039894119871434</v>
      </c>
      <c r="G20" s="451">
        <v>5179</v>
      </c>
      <c r="H20" s="466">
        <f t="shared" si="2"/>
        <v>48.960105880128566</v>
      </c>
      <c r="I20" s="455">
        <v>1977</v>
      </c>
      <c r="J20" s="465">
        <f t="shared" si="3"/>
        <v>18.689733408961999</v>
      </c>
      <c r="K20" s="451">
        <v>6089</v>
      </c>
      <c r="L20" s="465">
        <f t="shared" si="4"/>
        <v>57.562866326337684</v>
      </c>
      <c r="M20" s="451">
        <v>2512</v>
      </c>
      <c r="N20" s="467">
        <f t="shared" si="5"/>
        <v>23.747400264700321</v>
      </c>
      <c r="O20" s="235">
        <v>0.8</v>
      </c>
      <c r="P20" s="457">
        <v>97.253725747492737</v>
      </c>
      <c r="Q20" s="423">
        <f t="shared" si="11"/>
        <v>2.7462742525072628</v>
      </c>
      <c r="R20" s="458">
        <v>1.077889211734933</v>
      </c>
      <c r="S20" s="458">
        <v>0.45927453369575405</v>
      </c>
      <c r="T20" s="458">
        <v>0.73109007404630233</v>
      </c>
      <c r="U20" s="458">
        <v>0.31868028868684972</v>
      </c>
      <c r="V20" s="468">
        <v>0.15934014434342486</v>
      </c>
      <c r="W20" s="47">
        <v>0</v>
      </c>
      <c r="X20" s="22">
        <v>0</v>
      </c>
      <c r="Y20" s="22">
        <v>0</v>
      </c>
      <c r="Z20" s="22">
        <v>0</v>
      </c>
      <c r="AA20" s="22">
        <v>0</v>
      </c>
      <c r="AB20" s="22">
        <v>0</v>
      </c>
      <c r="AC20" s="22">
        <v>0</v>
      </c>
      <c r="AD20" s="409">
        <v>7</v>
      </c>
      <c r="AE20" s="460">
        <v>0</v>
      </c>
      <c r="AF20" s="423">
        <f t="shared" si="12"/>
        <v>0</v>
      </c>
      <c r="AG20" s="21">
        <f t="shared" si="13"/>
        <v>7</v>
      </c>
      <c r="AH20" s="461">
        <f t="shared" si="14"/>
        <v>100</v>
      </c>
      <c r="AI20" s="462">
        <v>6</v>
      </c>
      <c r="AJ20" s="463">
        <v>0</v>
      </c>
      <c r="AK20" s="464">
        <v>0</v>
      </c>
      <c r="AL20" s="21">
        <f t="shared" si="15"/>
        <v>6</v>
      </c>
      <c r="AM20" s="424">
        <f t="shared" si="16"/>
        <v>100</v>
      </c>
    </row>
    <row r="21" spans="1:39" s="274" customFormat="1" ht="15" customHeight="1" x14ac:dyDescent="0.25">
      <c r="A21" s="101" t="s">
        <v>17</v>
      </c>
      <c r="B21" s="337">
        <v>11033</v>
      </c>
      <c r="C21" s="334">
        <v>10507</v>
      </c>
      <c r="D21" s="11">
        <f t="shared" si="0"/>
        <v>5.0061863519558392</v>
      </c>
      <c r="E21" s="451">
        <v>5653</v>
      </c>
      <c r="F21" s="465">
        <f t="shared" si="1"/>
        <v>51.237197498413842</v>
      </c>
      <c r="G21" s="451">
        <v>5380</v>
      </c>
      <c r="H21" s="466">
        <f t="shared" si="2"/>
        <v>48.762802501586151</v>
      </c>
      <c r="I21" s="455">
        <v>2593</v>
      </c>
      <c r="J21" s="465">
        <f t="shared" si="3"/>
        <v>23.502220610894589</v>
      </c>
      <c r="K21" s="451">
        <v>6468</v>
      </c>
      <c r="L21" s="465">
        <f t="shared" si="4"/>
        <v>58.624127617148559</v>
      </c>
      <c r="M21" s="451">
        <v>1972</v>
      </c>
      <c r="N21" s="467">
        <f t="shared" si="5"/>
        <v>17.873651771956855</v>
      </c>
      <c r="O21" s="235">
        <v>0.5</v>
      </c>
      <c r="P21" s="457">
        <v>97.256620308630218</v>
      </c>
      <c r="Q21" s="423">
        <f t="shared" si="11"/>
        <v>2.7433796913697819</v>
      </c>
      <c r="R21" s="458">
        <v>1.1240236235473424</v>
      </c>
      <c r="S21" s="458">
        <v>0.77157553819775193</v>
      </c>
      <c r="T21" s="458">
        <v>0.40007620499142693</v>
      </c>
      <c r="U21" s="458">
        <v>0.33339683749285581</v>
      </c>
      <c r="V21" s="468">
        <v>0.1143074871404077</v>
      </c>
      <c r="W21" s="47">
        <v>75</v>
      </c>
      <c r="X21" s="22">
        <v>75</v>
      </c>
      <c r="Y21" s="22">
        <v>75</v>
      </c>
      <c r="Z21" s="22">
        <v>75</v>
      </c>
      <c r="AA21" s="22">
        <v>50</v>
      </c>
      <c r="AB21" s="22">
        <v>0</v>
      </c>
      <c r="AC21" s="22">
        <v>0</v>
      </c>
      <c r="AD21" s="409">
        <v>8</v>
      </c>
      <c r="AE21" s="460">
        <v>6</v>
      </c>
      <c r="AF21" s="423">
        <f t="shared" si="12"/>
        <v>75</v>
      </c>
      <c r="AG21" s="21">
        <f t="shared" si="13"/>
        <v>2</v>
      </c>
      <c r="AH21" s="461">
        <f t="shared" si="14"/>
        <v>25</v>
      </c>
      <c r="AI21" s="462">
        <v>8</v>
      </c>
      <c r="AJ21" s="463">
        <v>5</v>
      </c>
      <c r="AK21" s="464">
        <v>62.5</v>
      </c>
      <c r="AL21" s="21">
        <f t="shared" si="15"/>
        <v>3</v>
      </c>
      <c r="AM21" s="424">
        <f t="shared" si="16"/>
        <v>37.5</v>
      </c>
    </row>
    <row r="22" spans="1:39" s="274" customFormat="1" x14ac:dyDescent="0.25">
      <c r="A22" s="101" t="s">
        <v>18</v>
      </c>
      <c r="B22" s="337">
        <v>12204</v>
      </c>
      <c r="C22" s="334">
        <v>11936</v>
      </c>
      <c r="D22" s="11">
        <f t="shared" si="0"/>
        <v>2.2453083109919572</v>
      </c>
      <c r="E22" s="451">
        <v>6258</v>
      </c>
      <c r="F22" s="465">
        <f t="shared" si="1"/>
        <v>51.27826941986234</v>
      </c>
      <c r="G22" s="451">
        <v>5946</v>
      </c>
      <c r="H22" s="466">
        <f t="shared" si="2"/>
        <v>48.72173058013766</v>
      </c>
      <c r="I22" s="455">
        <v>2884</v>
      </c>
      <c r="J22" s="465">
        <f t="shared" si="3"/>
        <v>23.63159619796788</v>
      </c>
      <c r="K22" s="451">
        <v>7376</v>
      </c>
      <c r="L22" s="465">
        <f t="shared" si="4"/>
        <v>60.439200262209113</v>
      </c>
      <c r="M22" s="451">
        <v>1944</v>
      </c>
      <c r="N22" s="467">
        <f t="shared" si="5"/>
        <v>15.929203539823009</v>
      </c>
      <c r="O22" s="235">
        <v>0.9</v>
      </c>
      <c r="P22" s="457">
        <v>97.215913869963828</v>
      </c>
      <c r="Q22" s="423">
        <f t="shared" si="11"/>
        <v>2.7840861300361723</v>
      </c>
      <c r="R22" s="458">
        <v>1.1943813609218605</v>
      </c>
      <c r="S22" s="458">
        <v>0.79064681638489365</v>
      </c>
      <c r="T22" s="458">
        <v>0.34485659012532593</v>
      </c>
      <c r="U22" s="458">
        <v>0.33644545378080581</v>
      </c>
      <c r="V22" s="468">
        <v>0.11775590882328202</v>
      </c>
      <c r="W22" s="47">
        <v>28.571428571428569</v>
      </c>
      <c r="X22" s="22">
        <v>57.142857142857139</v>
      </c>
      <c r="Y22" s="22">
        <v>57.142857142857139</v>
      </c>
      <c r="Z22" s="22">
        <v>71.428571428571431</v>
      </c>
      <c r="AA22" s="22">
        <v>0</v>
      </c>
      <c r="AB22" s="22">
        <v>0</v>
      </c>
      <c r="AC22" s="22">
        <v>0</v>
      </c>
      <c r="AD22" s="409">
        <v>7</v>
      </c>
      <c r="AE22" s="460">
        <v>3</v>
      </c>
      <c r="AF22" s="423">
        <f t="shared" si="12"/>
        <v>42.857142857142854</v>
      </c>
      <c r="AG22" s="21">
        <f t="shared" si="13"/>
        <v>4</v>
      </c>
      <c r="AH22" s="461">
        <f t="shared" si="14"/>
        <v>57.142857142857139</v>
      </c>
      <c r="AI22" s="462">
        <v>7</v>
      </c>
      <c r="AJ22" s="463">
        <v>2</v>
      </c>
      <c r="AK22" s="464">
        <v>28.571428571428569</v>
      </c>
      <c r="AL22" s="21">
        <f t="shared" si="15"/>
        <v>5</v>
      </c>
      <c r="AM22" s="424">
        <f t="shared" si="16"/>
        <v>71.428571428571431</v>
      </c>
    </row>
    <row r="23" spans="1:39" s="274" customFormat="1" x14ac:dyDescent="0.25">
      <c r="A23" s="101" t="s">
        <v>19</v>
      </c>
      <c r="B23" s="337">
        <v>10550</v>
      </c>
      <c r="C23" s="334">
        <v>9767</v>
      </c>
      <c r="D23" s="11">
        <f t="shared" si="0"/>
        <v>8.0167912357940008</v>
      </c>
      <c r="E23" s="451">
        <v>5415</v>
      </c>
      <c r="F23" s="465">
        <f t="shared" si="1"/>
        <v>51.327014218009481</v>
      </c>
      <c r="G23" s="451">
        <v>5135</v>
      </c>
      <c r="H23" s="466">
        <f t="shared" si="2"/>
        <v>48.672985781990519</v>
      </c>
      <c r="I23" s="455">
        <v>1984</v>
      </c>
      <c r="J23" s="465">
        <f t="shared" si="3"/>
        <v>18.805687203791468</v>
      </c>
      <c r="K23" s="451">
        <v>5847</v>
      </c>
      <c r="L23" s="465">
        <f t="shared" si="4"/>
        <v>55.421800947867297</v>
      </c>
      <c r="M23" s="451">
        <v>2719</v>
      </c>
      <c r="N23" s="467">
        <f t="shared" si="5"/>
        <v>25.772511848341235</v>
      </c>
      <c r="O23" s="235">
        <v>1</v>
      </c>
      <c r="P23" s="457">
        <v>96.15423954178172</v>
      </c>
      <c r="Q23" s="423">
        <f t="shared" si="11"/>
        <v>3.8457604582182796</v>
      </c>
      <c r="R23" s="458">
        <v>1.4728444308069961</v>
      </c>
      <c r="S23" s="458">
        <v>0.48072005727728345</v>
      </c>
      <c r="T23" s="458">
        <v>1.4319320855068016</v>
      </c>
      <c r="U23" s="458">
        <v>0.14319320855068016</v>
      </c>
      <c r="V23" s="468">
        <v>0.31707067607650607</v>
      </c>
      <c r="W23" s="47">
        <v>0</v>
      </c>
      <c r="X23" s="22">
        <v>0</v>
      </c>
      <c r="Y23" s="22">
        <v>0</v>
      </c>
      <c r="Z23" s="22">
        <v>16.666666666666664</v>
      </c>
      <c r="AA23" s="22">
        <v>0</v>
      </c>
      <c r="AB23" s="22">
        <v>0</v>
      </c>
      <c r="AC23" s="22">
        <v>0</v>
      </c>
      <c r="AD23" s="409">
        <v>6</v>
      </c>
      <c r="AE23" s="460">
        <v>0</v>
      </c>
      <c r="AF23" s="423">
        <f t="shared" si="12"/>
        <v>0</v>
      </c>
      <c r="AG23" s="21">
        <f t="shared" si="13"/>
        <v>6</v>
      </c>
      <c r="AH23" s="461">
        <f t="shared" si="14"/>
        <v>100</v>
      </c>
      <c r="AI23" s="462">
        <v>7</v>
      </c>
      <c r="AJ23" s="463">
        <v>0</v>
      </c>
      <c r="AK23" s="464">
        <v>0</v>
      </c>
      <c r="AL23" s="21">
        <f t="shared" si="15"/>
        <v>7</v>
      </c>
      <c r="AM23" s="424">
        <f t="shared" si="16"/>
        <v>100</v>
      </c>
    </row>
    <row r="24" spans="1:39" s="274" customFormat="1" x14ac:dyDescent="0.25">
      <c r="A24" s="101" t="s">
        <v>20</v>
      </c>
      <c r="B24" s="337">
        <v>12241</v>
      </c>
      <c r="C24" s="334">
        <v>11878</v>
      </c>
      <c r="D24" s="11">
        <f t="shared" si="0"/>
        <v>3.056070045462199</v>
      </c>
      <c r="E24" s="451">
        <v>6208</v>
      </c>
      <c r="F24" s="465">
        <f t="shared" si="1"/>
        <v>50.714810881463933</v>
      </c>
      <c r="G24" s="451">
        <v>6033</v>
      </c>
      <c r="H24" s="466">
        <f t="shared" si="2"/>
        <v>49.285189118536067</v>
      </c>
      <c r="I24" s="455">
        <v>2708</v>
      </c>
      <c r="J24" s="465">
        <f t="shared" si="3"/>
        <v>22.122375622906628</v>
      </c>
      <c r="K24" s="451">
        <v>7355</v>
      </c>
      <c r="L24" s="465">
        <f t="shared" si="4"/>
        <v>60.084960379053996</v>
      </c>
      <c r="M24" s="451">
        <v>2178</v>
      </c>
      <c r="N24" s="467">
        <f t="shared" si="5"/>
        <v>17.792663998039377</v>
      </c>
      <c r="O24" s="235">
        <v>0.5</v>
      </c>
      <c r="P24" s="457">
        <v>97.18191022612217</v>
      </c>
      <c r="Q24" s="423">
        <f t="shared" si="11"/>
        <v>2.8180897738778299</v>
      </c>
      <c r="R24" s="458">
        <v>1.0968612892338847</v>
      </c>
      <c r="S24" s="458">
        <v>0.75936550793115087</v>
      </c>
      <c r="T24" s="458">
        <v>0.50624367195410058</v>
      </c>
      <c r="U24" s="458">
        <v>0.33749578130273372</v>
      </c>
      <c r="V24" s="468">
        <v>0.11812352345595681</v>
      </c>
      <c r="W24" s="47">
        <v>0</v>
      </c>
      <c r="X24" s="22">
        <v>16.666666666666664</v>
      </c>
      <c r="Y24" s="22">
        <v>33.333333333333329</v>
      </c>
      <c r="Z24" s="22">
        <v>0</v>
      </c>
      <c r="AA24" s="22">
        <v>0</v>
      </c>
      <c r="AB24" s="22">
        <v>0</v>
      </c>
      <c r="AC24" s="22">
        <v>0</v>
      </c>
      <c r="AD24" s="409">
        <v>6</v>
      </c>
      <c r="AE24" s="460">
        <v>0</v>
      </c>
      <c r="AF24" s="423">
        <f t="shared" si="12"/>
        <v>0</v>
      </c>
      <c r="AG24" s="21">
        <f t="shared" si="13"/>
        <v>6</v>
      </c>
      <c r="AH24" s="461">
        <f t="shared" si="14"/>
        <v>100</v>
      </c>
      <c r="AI24" s="462">
        <v>7</v>
      </c>
      <c r="AJ24" s="463">
        <v>0</v>
      </c>
      <c r="AK24" s="464">
        <v>0</v>
      </c>
      <c r="AL24" s="21">
        <f t="shared" si="15"/>
        <v>7</v>
      </c>
      <c r="AM24" s="424">
        <f t="shared" si="16"/>
        <v>100</v>
      </c>
    </row>
    <row r="25" spans="1:39" s="274" customFormat="1" x14ac:dyDescent="0.25">
      <c r="A25" s="101" t="s">
        <v>21</v>
      </c>
      <c r="B25" s="337">
        <v>11517</v>
      </c>
      <c r="C25" s="334">
        <v>10746</v>
      </c>
      <c r="D25" s="11">
        <f t="shared" si="0"/>
        <v>7.1747627024008924</v>
      </c>
      <c r="E25" s="451">
        <v>5561</v>
      </c>
      <c r="F25" s="465">
        <f t="shared" si="1"/>
        <v>48.28514370061648</v>
      </c>
      <c r="G25" s="451">
        <v>5956</v>
      </c>
      <c r="H25" s="466">
        <f t="shared" si="2"/>
        <v>51.714856299383513</v>
      </c>
      <c r="I25" s="455">
        <v>2426</v>
      </c>
      <c r="J25" s="465">
        <f t="shared" si="3"/>
        <v>21.064513328123642</v>
      </c>
      <c r="K25" s="451">
        <v>7519</v>
      </c>
      <c r="L25" s="465">
        <f t="shared" si="4"/>
        <v>65.286098810454106</v>
      </c>
      <c r="M25" s="451">
        <v>1572</v>
      </c>
      <c r="N25" s="467">
        <f t="shared" si="5"/>
        <v>13.649387861422246</v>
      </c>
      <c r="O25" s="235">
        <v>4.5999999999999996</v>
      </c>
      <c r="P25" s="457">
        <v>90.355805243445701</v>
      </c>
      <c r="Q25" s="423">
        <f t="shared" si="11"/>
        <v>9.6441947565542989</v>
      </c>
      <c r="R25" s="458">
        <v>4.915730337078652</v>
      </c>
      <c r="S25" s="458">
        <v>1.1235955056179776</v>
      </c>
      <c r="T25" s="458">
        <v>1.9007490636704119</v>
      </c>
      <c r="U25" s="458">
        <v>1.3108614232209739</v>
      </c>
      <c r="V25" s="468">
        <v>0.39325842696629215</v>
      </c>
      <c r="W25" s="47">
        <v>20</v>
      </c>
      <c r="X25" s="22">
        <v>20</v>
      </c>
      <c r="Y25" s="22">
        <v>20</v>
      </c>
      <c r="Z25" s="22">
        <v>20</v>
      </c>
      <c r="AA25" s="22">
        <v>20</v>
      </c>
      <c r="AB25" s="22">
        <v>0</v>
      </c>
      <c r="AC25" s="22">
        <v>0</v>
      </c>
      <c r="AD25" s="409">
        <v>5</v>
      </c>
      <c r="AE25" s="460">
        <v>1</v>
      </c>
      <c r="AF25" s="423">
        <f t="shared" si="12"/>
        <v>20</v>
      </c>
      <c r="AG25" s="21">
        <f t="shared" si="13"/>
        <v>4</v>
      </c>
      <c r="AH25" s="461">
        <f t="shared" si="14"/>
        <v>80</v>
      </c>
      <c r="AI25" s="462">
        <v>7</v>
      </c>
      <c r="AJ25" s="463">
        <v>1</v>
      </c>
      <c r="AK25" s="464">
        <v>14.285714285714285</v>
      </c>
      <c r="AL25" s="21">
        <f t="shared" si="15"/>
        <v>6</v>
      </c>
      <c r="AM25" s="424">
        <f t="shared" si="16"/>
        <v>85.714285714285708</v>
      </c>
    </row>
    <row r="26" spans="1:39" s="274" customFormat="1" x14ac:dyDescent="0.25">
      <c r="A26" s="101" t="s">
        <v>22</v>
      </c>
      <c r="B26" s="337">
        <v>11752</v>
      </c>
      <c r="C26" s="334">
        <v>10821</v>
      </c>
      <c r="D26" s="11">
        <f t="shared" si="0"/>
        <v>8.6036410682931344</v>
      </c>
      <c r="E26" s="451">
        <v>6016</v>
      </c>
      <c r="F26" s="465">
        <f t="shared" si="1"/>
        <v>51.191286589516679</v>
      </c>
      <c r="G26" s="451">
        <v>5736</v>
      </c>
      <c r="H26" s="466">
        <f t="shared" si="2"/>
        <v>48.808713410483321</v>
      </c>
      <c r="I26" s="455">
        <v>2564</v>
      </c>
      <c r="J26" s="465">
        <f t="shared" si="3"/>
        <v>21.817562968005447</v>
      </c>
      <c r="K26" s="451">
        <v>6736</v>
      </c>
      <c r="L26" s="465">
        <f t="shared" si="4"/>
        <v>57.317903335602452</v>
      </c>
      <c r="M26" s="451">
        <v>2452</v>
      </c>
      <c r="N26" s="467">
        <f t="shared" si="5"/>
        <v>20.864533696392105</v>
      </c>
      <c r="O26" s="235">
        <v>0.6</v>
      </c>
      <c r="P26" s="457">
        <v>97.227630968938342</v>
      </c>
      <c r="Q26" s="423">
        <f t="shared" si="11"/>
        <v>2.7723690310616576</v>
      </c>
      <c r="R26" s="458">
        <v>1.1126564673157162</v>
      </c>
      <c r="S26" s="458">
        <v>0.59341678256838204</v>
      </c>
      <c r="T26" s="458">
        <v>0.48215113583681041</v>
      </c>
      <c r="U26" s="458">
        <v>0.47287899860917937</v>
      </c>
      <c r="V26" s="468">
        <v>0.11126564673157163</v>
      </c>
      <c r="W26" s="47">
        <v>28.571428571428569</v>
      </c>
      <c r="X26" s="22">
        <v>57.142857142857139</v>
      </c>
      <c r="Y26" s="22">
        <v>57.142857142857139</v>
      </c>
      <c r="Z26" s="22">
        <v>57.142857142857139</v>
      </c>
      <c r="AA26" s="22">
        <v>14.285714285714285</v>
      </c>
      <c r="AB26" s="22">
        <v>0</v>
      </c>
      <c r="AC26" s="22">
        <v>0</v>
      </c>
      <c r="AD26" s="409">
        <v>7</v>
      </c>
      <c r="AE26" s="460">
        <v>3</v>
      </c>
      <c r="AF26" s="423">
        <f t="shared" si="12"/>
        <v>42.857142857142854</v>
      </c>
      <c r="AG26" s="21">
        <f t="shared" si="13"/>
        <v>4</v>
      </c>
      <c r="AH26" s="461">
        <f t="shared" si="14"/>
        <v>57.142857142857139</v>
      </c>
      <c r="AI26" s="462">
        <v>7</v>
      </c>
      <c r="AJ26" s="463">
        <v>2</v>
      </c>
      <c r="AK26" s="464">
        <v>28.571428571428569</v>
      </c>
      <c r="AL26" s="21">
        <f t="shared" si="15"/>
        <v>5</v>
      </c>
      <c r="AM26" s="424">
        <f t="shared" si="16"/>
        <v>71.428571428571431</v>
      </c>
    </row>
    <row r="27" spans="1:39" s="274" customFormat="1" x14ac:dyDescent="0.25">
      <c r="A27" s="101" t="s">
        <v>23</v>
      </c>
      <c r="B27" s="337">
        <v>13731</v>
      </c>
      <c r="C27" s="334">
        <v>13240</v>
      </c>
      <c r="D27" s="11">
        <f t="shared" si="0"/>
        <v>3.7084592145015103</v>
      </c>
      <c r="E27" s="451">
        <v>6952</v>
      </c>
      <c r="F27" s="465">
        <f t="shared" si="1"/>
        <v>50.629961401208945</v>
      </c>
      <c r="G27" s="451">
        <v>6779</v>
      </c>
      <c r="H27" s="466">
        <f t="shared" si="2"/>
        <v>49.370038598791055</v>
      </c>
      <c r="I27" s="455">
        <v>3148</v>
      </c>
      <c r="J27" s="465">
        <f t="shared" si="3"/>
        <v>22.926225329546281</v>
      </c>
      <c r="K27" s="451">
        <v>8291</v>
      </c>
      <c r="L27" s="465">
        <f t="shared" si="4"/>
        <v>60.381618236108082</v>
      </c>
      <c r="M27" s="451">
        <v>2292</v>
      </c>
      <c r="N27" s="467">
        <f t="shared" si="5"/>
        <v>16.692156434345641</v>
      </c>
      <c r="O27" s="235">
        <v>1</v>
      </c>
      <c r="P27" s="457">
        <v>96.921677155205103</v>
      </c>
      <c r="Q27" s="423">
        <f t="shared" si="11"/>
        <v>3.0783228447948972</v>
      </c>
      <c r="R27" s="458">
        <v>1.5164151944802486</v>
      </c>
      <c r="S27" s="458">
        <v>0.73546136932292061</v>
      </c>
      <c r="T27" s="458">
        <v>0.37152172264766092</v>
      </c>
      <c r="U27" s="458">
        <v>0.2957009629236485</v>
      </c>
      <c r="V27" s="468">
        <v>0.15922359542042611</v>
      </c>
      <c r="W27" s="47">
        <v>0</v>
      </c>
      <c r="X27" s="22">
        <v>37.5</v>
      </c>
      <c r="Y27" s="22">
        <v>37.5</v>
      </c>
      <c r="Z27" s="22">
        <v>37.5</v>
      </c>
      <c r="AA27" s="22">
        <v>0</v>
      </c>
      <c r="AB27" s="22">
        <v>0</v>
      </c>
      <c r="AC27" s="22">
        <v>0</v>
      </c>
      <c r="AD27" s="409">
        <v>8</v>
      </c>
      <c r="AE27" s="460">
        <v>2</v>
      </c>
      <c r="AF27" s="423">
        <f t="shared" si="12"/>
        <v>25</v>
      </c>
      <c r="AG27" s="21">
        <f t="shared" si="13"/>
        <v>6</v>
      </c>
      <c r="AH27" s="461">
        <f t="shared" si="14"/>
        <v>75</v>
      </c>
      <c r="AI27" s="462">
        <v>8</v>
      </c>
      <c r="AJ27" s="463">
        <v>3</v>
      </c>
      <c r="AK27" s="464">
        <v>37.5</v>
      </c>
      <c r="AL27" s="21">
        <f t="shared" si="15"/>
        <v>5</v>
      </c>
      <c r="AM27" s="424">
        <f t="shared" si="16"/>
        <v>62.5</v>
      </c>
    </row>
    <row r="28" spans="1:39" s="274" customFormat="1" x14ac:dyDescent="0.25">
      <c r="A28" s="101" t="s">
        <v>24</v>
      </c>
      <c r="B28" s="337">
        <v>11244</v>
      </c>
      <c r="C28" s="334">
        <v>10882</v>
      </c>
      <c r="D28" s="11">
        <f t="shared" si="0"/>
        <v>3.3265943760338175</v>
      </c>
      <c r="E28" s="451">
        <v>5643</v>
      </c>
      <c r="F28" s="465">
        <f t="shared" si="1"/>
        <v>50.186766275346848</v>
      </c>
      <c r="G28" s="451">
        <v>5601</v>
      </c>
      <c r="H28" s="466">
        <f t="shared" si="2"/>
        <v>49.813233724653152</v>
      </c>
      <c r="I28" s="455">
        <v>2433</v>
      </c>
      <c r="J28" s="465">
        <f t="shared" si="3"/>
        <v>21.638207043756672</v>
      </c>
      <c r="K28" s="451">
        <v>6913</v>
      </c>
      <c r="L28" s="465">
        <f t="shared" si="4"/>
        <v>61.481679117751689</v>
      </c>
      <c r="M28" s="451">
        <v>1898</v>
      </c>
      <c r="N28" s="467">
        <f t="shared" si="5"/>
        <v>16.880113838491638</v>
      </c>
      <c r="O28" s="235">
        <v>2.5</v>
      </c>
      <c r="P28" s="457">
        <v>93.367866062343907</v>
      </c>
      <c r="Q28" s="423">
        <f t="shared" si="11"/>
        <v>6.6321339376560928</v>
      </c>
      <c r="R28" s="458">
        <v>2.9321986865229857</v>
      </c>
      <c r="S28" s="458">
        <v>0.73998705022662103</v>
      </c>
      <c r="T28" s="458">
        <v>1.6557210248820644</v>
      </c>
      <c r="U28" s="458">
        <v>0.88798446027194522</v>
      </c>
      <c r="V28" s="468">
        <v>0.41624271575247429</v>
      </c>
      <c r="W28" s="47">
        <v>0</v>
      </c>
      <c r="X28" s="22">
        <v>14.285714285714285</v>
      </c>
      <c r="Y28" s="22">
        <v>0</v>
      </c>
      <c r="Z28" s="22">
        <v>14.285714285714285</v>
      </c>
      <c r="AA28" s="22">
        <v>0</v>
      </c>
      <c r="AB28" s="22">
        <v>0</v>
      </c>
      <c r="AC28" s="22">
        <v>0</v>
      </c>
      <c r="AD28" s="409">
        <v>7</v>
      </c>
      <c r="AE28" s="460">
        <v>1</v>
      </c>
      <c r="AF28" s="423">
        <f t="shared" si="12"/>
        <v>14.285714285714285</v>
      </c>
      <c r="AG28" s="21">
        <f t="shared" si="13"/>
        <v>6</v>
      </c>
      <c r="AH28" s="461">
        <f t="shared" si="14"/>
        <v>85.714285714285708</v>
      </c>
      <c r="AI28" s="462">
        <v>7</v>
      </c>
      <c r="AJ28" s="463">
        <v>0</v>
      </c>
      <c r="AK28" s="464">
        <v>0</v>
      </c>
      <c r="AL28" s="21">
        <f t="shared" si="15"/>
        <v>7</v>
      </c>
      <c r="AM28" s="424">
        <f t="shared" si="16"/>
        <v>100</v>
      </c>
    </row>
    <row r="29" spans="1:39" s="274" customFormat="1" x14ac:dyDescent="0.25">
      <c r="A29" s="101" t="s">
        <v>25</v>
      </c>
      <c r="B29" s="337">
        <v>12012</v>
      </c>
      <c r="C29" s="334">
        <v>11597</v>
      </c>
      <c r="D29" s="11">
        <f t="shared" si="0"/>
        <v>3.5785116840562217</v>
      </c>
      <c r="E29" s="451">
        <v>6077</v>
      </c>
      <c r="F29" s="465">
        <f t="shared" si="1"/>
        <v>50.591075591075594</v>
      </c>
      <c r="G29" s="451">
        <v>5935</v>
      </c>
      <c r="H29" s="466">
        <f t="shared" si="2"/>
        <v>49.408924408924406</v>
      </c>
      <c r="I29" s="455">
        <v>2302</v>
      </c>
      <c r="J29" s="465">
        <f t="shared" si="3"/>
        <v>19.164169164169166</v>
      </c>
      <c r="K29" s="451">
        <v>6720</v>
      </c>
      <c r="L29" s="465">
        <f t="shared" si="4"/>
        <v>55.944055944055947</v>
      </c>
      <c r="M29" s="451">
        <v>2990</v>
      </c>
      <c r="N29" s="467">
        <f t="shared" si="5"/>
        <v>24.891774891774894</v>
      </c>
      <c r="O29" s="235">
        <v>0.2</v>
      </c>
      <c r="P29" s="457">
        <v>97.151980667989989</v>
      </c>
      <c r="Q29" s="423">
        <f t="shared" si="11"/>
        <v>2.8480193320100113</v>
      </c>
      <c r="R29" s="458">
        <v>1.3894882195563993</v>
      </c>
      <c r="S29" s="458">
        <v>0.74221109864503321</v>
      </c>
      <c r="T29" s="458">
        <v>0.40562699577112282</v>
      </c>
      <c r="U29" s="458">
        <v>0.15534650901872787</v>
      </c>
      <c r="V29" s="468">
        <v>0.15534650901872787</v>
      </c>
      <c r="W29" s="47">
        <v>0</v>
      </c>
      <c r="X29" s="22">
        <v>0</v>
      </c>
      <c r="Y29" s="22">
        <v>0</v>
      </c>
      <c r="Z29" s="22">
        <v>0</v>
      </c>
      <c r="AA29" s="22">
        <v>0</v>
      </c>
      <c r="AB29" s="22">
        <v>0</v>
      </c>
      <c r="AC29" s="22">
        <v>0</v>
      </c>
      <c r="AD29" s="409">
        <v>8</v>
      </c>
      <c r="AE29" s="460">
        <v>0</v>
      </c>
      <c r="AF29" s="423">
        <f t="shared" si="12"/>
        <v>0</v>
      </c>
      <c r="AG29" s="21">
        <f t="shared" si="13"/>
        <v>8</v>
      </c>
      <c r="AH29" s="461">
        <f t="shared" si="14"/>
        <v>100</v>
      </c>
      <c r="AI29" s="462">
        <v>8</v>
      </c>
      <c r="AJ29" s="463">
        <v>0</v>
      </c>
      <c r="AK29" s="464">
        <v>0</v>
      </c>
      <c r="AL29" s="21">
        <f t="shared" si="15"/>
        <v>8</v>
      </c>
      <c r="AM29" s="424">
        <f t="shared" si="16"/>
        <v>100</v>
      </c>
    </row>
    <row r="30" spans="1:39" s="274" customFormat="1" x14ac:dyDescent="0.25">
      <c r="A30" s="101" t="s">
        <v>26</v>
      </c>
      <c r="B30" s="337">
        <v>12619</v>
      </c>
      <c r="C30" s="334">
        <v>11349</v>
      </c>
      <c r="D30" s="11">
        <f t="shared" si="0"/>
        <v>11.190413252268923</v>
      </c>
      <c r="E30" s="451">
        <v>6455</v>
      </c>
      <c r="F30" s="465">
        <f t="shared" si="1"/>
        <v>51.153023218955539</v>
      </c>
      <c r="G30" s="451">
        <v>6164</v>
      </c>
      <c r="H30" s="466">
        <f t="shared" si="2"/>
        <v>48.846976781044454</v>
      </c>
      <c r="I30" s="455">
        <v>2825</v>
      </c>
      <c r="J30" s="465">
        <f t="shared" si="3"/>
        <v>22.386876931611063</v>
      </c>
      <c r="K30" s="451">
        <v>7330</v>
      </c>
      <c r="L30" s="465">
        <f t="shared" si="4"/>
        <v>58.08701164910056</v>
      </c>
      <c r="M30" s="451">
        <v>2464</v>
      </c>
      <c r="N30" s="467">
        <f t="shared" si="5"/>
        <v>19.526111419288377</v>
      </c>
      <c r="O30" s="235">
        <v>0.3</v>
      </c>
      <c r="P30" s="457">
        <v>97.102985338279453</v>
      </c>
      <c r="Q30" s="423">
        <f t="shared" si="11"/>
        <v>2.8970146617205472</v>
      </c>
      <c r="R30" s="458">
        <v>1.3248542660307367</v>
      </c>
      <c r="S30" s="458">
        <v>0.72425366543013603</v>
      </c>
      <c r="T30" s="458">
        <v>0.58293587705352412</v>
      </c>
      <c r="U30" s="458">
        <v>0.17664723547076489</v>
      </c>
      <c r="V30" s="468">
        <v>8.8323617735382443E-2</v>
      </c>
      <c r="W30" s="47">
        <v>0</v>
      </c>
      <c r="X30" s="22">
        <v>0</v>
      </c>
      <c r="Y30" s="22">
        <v>0</v>
      </c>
      <c r="Z30" s="22">
        <v>0</v>
      </c>
      <c r="AA30" s="22">
        <v>0</v>
      </c>
      <c r="AB30" s="22">
        <v>14.285714285714285</v>
      </c>
      <c r="AC30" s="22">
        <v>0</v>
      </c>
      <c r="AD30" s="409">
        <v>7</v>
      </c>
      <c r="AE30" s="460">
        <v>0</v>
      </c>
      <c r="AF30" s="423">
        <f t="shared" si="12"/>
        <v>0</v>
      </c>
      <c r="AG30" s="21">
        <f t="shared" si="13"/>
        <v>7</v>
      </c>
      <c r="AH30" s="461">
        <f t="shared" si="14"/>
        <v>100</v>
      </c>
      <c r="AI30" s="462">
        <v>7</v>
      </c>
      <c r="AJ30" s="463">
        <v>0</v>
      </c>
      <c r="AK30" s="464">
        <v>0</v>
      </c>
      <c r="AL30" s="21">
        <f t="shared" si="15"/>
        <v>7</v>
      </c>
      <c r="AM30" s="424">
        <f t="shared" si="16"/>
        <v>100</v>
      </c>
    </row>
    <row r="31" spans="1:39" s="274" customFormat="1" x14ac:dyDescent="0.25">
      <c r="A31" s="101" t="s">
        <v>32</v>
      </c>
      <c r="B31" s="337">
        <v>11173</v>
      </c>
      <c r="C31" s="334">
        <v>11079</v>
      </c>
      <c r="D31" s="11">
        <f t="shared" si="0"/>
        <v>0.84845202635616934</v>
      </c>
      <c r="E31" s="451">
        <v>5753</v>
      </c>
      <c r="F31" s="465">
        <f t="shared" si="1"/>
        <v>51.490199588293208</v>
      </c>
      <c r="G31" s="451">
        <v>5420</v>
      </c>
      <c r="H31" s="466">
        <f t="shared" si="2"/>
        <v>48.509800411706792</v>
      </c>
      <c r="I31" s="455">
        <v>2259</v>
      </c>
      <c r="J31" s="465">
        <f t="shared" si="3"/>
        <v>20.218383603329453</v>
      </c>
      <c r="K31" s="451">
        <v>6334</v>
      </c>
      <c r="L31" s="465">
        <f t="shared" si="4"/>
        <v>56.690235388883913</v>
      </c>
      <c r="M31" s="451">
        <v>2580</v>
      </c>
      <c r="N31" s="467">
        <f t="shared" si="5"/>
        <v>23.09138100778663</v>
      </c>
      <c r="O31" s="235">
        <v>0.4</v>
      </c>
      <c r="P31" s="457">
        <v>97.577291629000186</v>
      </c>
      <c r="Q31" s="423">
        <f t="shared" si="11"/>
        <v>2.4227083709998141</v>
      </c>
      <c r="R31" s="458">
        <v>0.96727535707828594</v>
      </c>
      <c r="S31" s="458">
        <v>0.70511661544024584</v>
      </c>
      <c r="T31" s="458">
        <v>0.24407882842162357</v>
      </c>
      <c r="U31" s="458">
        <v>0.3615982643283312</v>
      </c>
      <c r="V31" s="468">
        <v>0.14463930573133249</v>
      </c>
      <c r="W31" s="47">
        <v>0</v>
      </c>
      <c r="X31" s="22">
        <v>14.285714285714285</v>
      </c>
      <c r="Y31" s="22">
        <v>14.285714285714285</v>
      </c>
      <c r="Z31" s="22">
        <v>14.285714285714285</v>
      </c>
      <c r="AA31" s="22">
        <v>0</v>
      </c>
      <c r="AB31" s="22">
        <v>0</v>
      </c>
      <c r="AC31" s="22">
        <v>0</v>
      </c>
      <c r="AD31" s="409">
        <v>7</v>
      </c>
      <c r="AE31" s="460">
        <v>0</v>
      </c>
      <c r="AF31" s="423">
        <f t="shared" si="12"/>
        <v>0</v>
      </c>
      <c r="AG31" s="21">
        <f t="shared" si="13"/>
        <v>7</v>
      </c>
      <c r="AH31" s="461">
        <f t="shared" si="14"/>
        <v>100</v>
      </c>
      <c r="AI31" s="462">
        <v>7</v>
      </c>
      <c r="AJ31" s="463">
        <v>0</v>
      </c>
      <c r="AK31" s="464">
        <v>0</v>
      </c>
      <c r="AL31" s="21">
        <f t="shared" si="15"/>
        <v>7</v>
      </c>
      <c r="AM31" s="424">
        <f t="shared" si="16"/>
        <v>100</v>
      </c>
    </row>
    <row r="32" spans="1:39" s="274" customFormat="1" x14ac:dyDescent="0.25">
      <c r="A32" s="101" t="s">
        <v>27</v>
      </c>
      <c r="B32" s="337">
        <v>11242</v>
      </c>
      <c r="C32" s="334">
        <v>10746</v>
      </c>
      <c r="D32" s="11">
        <f t="shared" si="0"/>
        <v>4.6156709473292388</v>
      </c>
      <c r="E32" s="451">
        <v>5756</v>
      </c>
      <c r="F32" s="465">
        <f t="shared" si="1"/>
        <v>51.200853940579968</v>
      </c>
      <c r="G32" s="451">
        <v>5486</v>
      </c>
      <c r="H32" s="466">
        <f t="shared" si="2"/>
        <v>48.799146059420032</v>
      </c>
      <c r="I32" s="455">
        <v>2561</v>
      </c>
      <c r="J32" s="465">
        <f t="shared" si="3"/>
        <v>22.780644013520725</v>
      </c>
      <c r="K32" s="451">
        <v>6566</v>
      </c>
      <c r="L32" s="465">
        <f t="shared" si="4"/>
        <v>58.405977584059777</v>
      </c>
      <c r="M32" s="451">
        <v>2115</v>
      </c>
      <c r="N32" s="467">
        <f t="shared" si="5"/>
        <v>18.813378402419499</v>
      </c>
      <c r="O32" s="235">
        <v>0.5</v>
      </c>
      <c r="P32" s="457">
        <v>97.921327367636096</v>
      </c>
      <c r="Q32" s="423">
        <f t="shared" si="11"/>
        <v>2.0786726323639044</v>
      </c>
      <c r="R32" s="458">
        <v>0.93214019388516034</v>
      </c>
      <c r="S32" s="458">
        <v>0.45674869500372856</v>
      </c>
      <c r="T32" s="458">
        <v>0.36353467561521252</v>
      </c>
      <c r="U32" s="458">
        <v>0.17710663683818045</v>
      </c>
      <c r="V32" s="468">
        <v>0.14914243102162564</v>
      </c>
      <c r="W32" s="47">
        <v>16.666666666666664</v>
      </c>
      <c r="X32" s="22">
        <v>16.666666666666664</v>
      </c>
      <c r="Y32" s="22">
        <v>33.333333333333329</v>
      </c>
      <c r="Z32" s="22">
        <v>33.333333333333329</v>
      </c>
      <c r="AA32" s="22">
        <v>0</v>
      </c>
      <c r="AB32" s="22">
        <v>0</v>
      </c>
      <c r="AC32" s="22">
        <v>0</v>
      </c>
      <c r="AD32" s="409">
        <v>6</v>
      </c>
      <c r="AE32" s="460">
        <v>0</v>
      </c>
      <c r="AF32" s="423">
        <f t="shared" si="12"/>
        <v>0</v>
      </c>
      <c r="AG32" s="21">
        <f t="shared" si="13"/>
        <v>6</v>
      </c>
      <c r="AH32" s="461">
        <f t="shared" si="14"/>
        <v>100</v>
      </c>
      <c r="AI32" s="462">
        <v>7</v>
      </c>
      <c r="AJ32" s="463">
        <v>0</v>
      </c>
      <c r="AK32" s="464">
        <v>0</v>
      </c>
      <c r="AL32" s="21">
        <f t="shared" si="15"/>
        <v>7</v>
      </c>
      <c r="AM32" s="424">
        <f t="shared" si="16"/>
        <v>100</v>
      </c>
    </row>
    <row r="33" spans="1:39" s="274" customFormat="1" x14ac:dyDescent="0.25">
      <c r="A33" s="101" t="s">
        <v>28</v>
      </c>
      <c r="B33" s="337">
        <v>10832</v>
      </c>
      <c r="C33" s="334">
        <v>10275</v>
      </c>
      <c r="D33" s="11">
        <f t="shared" si="0"/>
        <v>5.4209245742092458</v>
      </c>
      <c r="E33" s="451">
        <v>5474</v>
      </c>
      <c r="F33" s="465">
        <f t="shared" si="1"/>
        <v>50.5354505169867</v>
      </c>
      <c r="G33" s="451">
        <v>5358</v>
      </c>
      <c r="H33" s="466">
        <f t="shared" si="2"/>
        <v>49.464549483013293</v>
      </c>
      <c r="I33" s="455">
        <v>2830</v>
      </c>
      <c r="J33" s="465">
        <f t="shared" si="3"/>
        <v>26.12629246676514</v>
      </c>
      <c r="K33" s="451">
        <v>6274</v>
      </c>
      <c r="L33" s="465">
        <f t="shared" si="4"/>
        <v>57.920974889217135</v>
      </c>
      <c r="M33" s="451">
        <v>1728</v>
      </c>
      <c r="N33" s="467">
        <f t="shared" si="5"/>
        <v>15.952732644017726</v>
      </c>
      <c r="O33" s="235">
        <v>0.9</v>
      </c>
      <c r="P33" s="457">
        <v>96.575609756097563</v>
      </c>
      <c r="Q33" s="423">
        <f t="shared" si="11"/>
        <v>3.4243902439024367</v>
      </c>
      <c r="R33" s="458">
        <v>1.2878048780487805</v>
      </c>
      <c r="S33" s="458">
        <v>0.74146341463414633</v>
      </c>
      <c r="T33" s="458">
        <v>0.67317073170731712</v>
      </c>
      <c r="U33" s="458">
        <v>0.60487804878048779</v>
      </c>
      <c r="V33" s="468">
        <v>0.11707317073170731</v>
      </c>
      <c r="W33" s="47">
        <v>33.333333333333329</v>
      </c>
      <c r="X33" s="22">
        <v>66.666666666666657</v>
      </c>
      <c r="Y33" s="22">
        <v>100</v>
      </c>
      <c r="Z33" s="22">
        <v>83.333333333333343</v>
      </c>
      <c r="AA33" s="22">
        <v>16.666666666666664</v>
      </c>
      <c r="AB33" s="22">
        <v>0</v>
      </c>
      <c r="AC33" s="22">
        <v>0</v>
      </c>
      <c r="AD33" s="409">
        <v>6</v>
      </c>
      <c r="AE33" s="460">
        <v>3</v>
      </c>
      <c r="AF33" s="423">
        <f t="shared" si="12"/>
        <v>50</v>
      </c>
      <c r="AG33" s="21">
        <f t="shared" si="13"/>
        <v>3</v>
      </c>
      <c r="AH33" s="461">
        <f t="shared" si="14"/>
        <v>50</v>
      </c>
      <c r="AI33" s="462">
        <v>7</v>
      </c>
      <c r="AJ33" s="463">
        <v>3</v>
      </c>
      <c r="AK33" s="464">
        <v>42.857142857142854</v>
      </c>
      <c r="AL33" s="21">
        <f t="shared" si="15"/>
        <v>4</v>
      </c>
      <c r="AM33" s="424">
        <f t="shared" si="16"/>
        <v>57.142857142857139</v>
      </c>
    </row>
    <row r="34" spans="1:39" s="274" customFormat="1" x14ac:dyDescent="0.25">
      <c r="A34" s="101" t="s">
        <v>29</v>
      </c>
      <c r="B34" s="337">
        <v>12526</v>
      </c>
      <c r="C34" s="334">
        <v>11563</v>
      </c>
      <c r="D34" s="11">
        <f t="shared" si="0"/>
        <v>8.3282885064429646</v>
      </c>
      <c r="E34" s="451">
        <v>6338</v>
      </c>
      <c r="F34" s="465">
        <f t="shared" si="1"/>
        <v>50.598754590451854</v>
      </c>
      <c r="G34" s="451">
        <v>6188</v>
      </c>
      <c r="H34" s="466">
        <f t="shared" si="2"/>
        <v>49.401245409548139</v>
      </c>
      <c r="I34" s="455">
        <v>2827</v>
      </c>
      <c r="J34" s="465">
        <f t="shared" si="3"/>
        <v>22.569056362765448</v>
      </c>
      <c r="K34" s="451">
        <v>7309</v>
      </c>
      <c r="L34" s="465">
        <f t="shared" si="4"/>
        <v>58.350630688168614</v>
      </c>
      <c r="M34" s="451">
        <v>2390</v>
      </c>
      <c r="N34" s="467">
        <f t="shared" si="5"/>
        <v>19.080312949065942</v>
      </c>
      <c r="O34" s="235">
        <v>1.4</v>
      </c>
      <c r="P34" s="457">
        <v>95.447437011294525</v>
      </c>
      <c r="Q34" s="423">
        <f t="shared" si="11"/>
        <v>4.5525629887054748</v>
      </c>
      <c r="R34" s="458">
        <v>2.0764552562988707</v>
      </c>
      <c r="S34" s="458">
        <v>0.54735013032145963</v>
      </c>
      <c r="T34" s="458">
        <v>0.71242397914856648</v>
      </c>
      <c r="U34" s="458">
        <v>1.0773240660295396</v>
      </c>
      <c r="V34" s="468">
        <v>0.13900955690703737</v>
      </c>
      <c r="W34" s="47">
        <v>50</v>
      </c>
      <c r="X34" s="22">
        <v>62.5</v>
      </c>
      <c r="Y34" s="22">
        <v>62.5</v>
      </c>
      <c r="Z34" s="22">
        <v>50</v>
      </c>
      <c r="AA34" s="22">
        <v>0</v>
      </c>
      <c r="AB34" s="22">
        <v>0</v>
      </c>
      <c r="AC34" s="22">
        <v>0</v>
      </c>
      <c r="AD34" s="409">
        <v>8</v>
      </c>
      <c r="AE34" s="460">
        <v>5</v>
      </c>
      <c r="AF34" s="423">
        <f t="shared" si="12"/>
        <v>62.5</v>
      </c>
      <c r="AG34" s="21">
        <f t="shared" si="13"/>
        <v>3</v>
      </c>
      <c r="AH34" s="461">
        <f t="shared" si="14"/>
        <v>37.5</v>
      </c>
      <c r="AI34" s="462">
        <v>8</v>
      </c>
      <c r="AJ34" s="463">
        <v>4</v>
      </c>
      <c r="AK34" s="464">
        <v>50</v>
      </c>
      <c r="AL34" s="21">
        <f t="shared" si="15"/>
        <v>4</v>
      </c>
      <c r="AM34" s="424">
        <f t="shared" si="16"/>
        <v>50</v>
      </c>
    </row>
    <row r="35" spans="1:39" s="274" customFormat="1" x14ac:dyDescent="0.25">
      <c r="A35" s="101" t="s">
        <v>30</v>
      </c>
      <c r="B35" s="337">
        <v>12592</v>
      </c>
      <c r="C35" s="334">
        <v>11492</v>
      </c>
      <c r="D35" s="11">
        <f t="shared" si="0"/>
        <v>9.5718760877131928</v>
      </c>
      <c r="E35" s="451">
        <v>6371</v>
      </c>
      <c r="F35" s="465">
        <f t="shared" si="1"/>
        <v>50.595616264294783</v>
      </c>
      <c r="G35" s="451">
        <v>6221</v>
      </c>
      <c r="H35" s="466">
        <f t="shared" si="2"/>
        <v>49.40438373570521</v>
      </c>
      <c r="I35" s="455">
        <v>2772</v>
      </c>
      <c r="J35" s="465">
        <f t="shared" si="3"/>
        <v>22.013977128335451</v>
      </c>
      <c r="K35" s="451">
        <v>7633</v>
      </c>
      <c r="L35" s="465">
        <f t="shared" si="4"/>
        <v>60.617852604828457</v>
      </c>
      <c r="M35" s="451">
        <v>2187</v>
      </c>
      <c r="N35" s="467">
        <f t="shared" si="5"/>
        <v>17.368170266836085</v>
      </c>
      <c r="O35" s="235">
        <v>1.3</v>
      </c>
      <c r="P35" s="457">
        <v>96.828439487670991</v>
      </c>
      <c r="Q35" s="423">
        <f t="shared" si="11"/>
        <v>3.1715605123290089</v>
      </c>
      <c r="R35" s="458">
        <v>1.6467718044785222</v>
      </c>
      <c r="S35" s="458">
        <v>0.68833318811536115</v>
      </c>
      <c r="T35" s="458">
        <v>0.37466236821469023</v>
      </c>
      <c r="U35" s="458">
        <v>0.37466236821469023</v>
      </c>
      <c r="V35" s="468">
        <v>8.7130783305741921E-2</v>
      </c>
      <c r="W35" s="47">
        <v>16.666666666666664</v>
      </c>
      <c r="X35" s="22">
        <v>16.666666666666664</v>
      </c>
      <c r="Y35" s="22">
        <v>50</v>
      </c>
      <c r="Z35" s="22">
        <v>33.333333333333329</v>
      </c>
      <c r="AA35" s="22">
        <v>0</v>
      </c>
      <c r="AB35" s="22">
        <v>0</v>
      </c>
      <c r="AC35" s="22">
        <v>0</v>
      </c>
      <c r="AD35" s="409">
        <v>6</v>
      </c>
      <c r="AE35" s="460">
        <v>1</v>
      </c>
      <c r="AF35" s="423">
        <f t="shared" si="12"/>
        <v>16.666666666666664</v>
      </c>
      <c r="AG35" s="21">
        <f t="shared" si="13"/>
        <v>5</v>
      </c>
      <c r="AH35" s="461">
        <f t="shared" si="14"/>
        <v>83.333333333333343</v>
      </c>
      <c r="AI35" s="462">
        <v>7</v>
      </c>
      <c r="AJ35" s="463">
        <v>1</v>
      </c>
      <c r="AK35" s="464">
        <v>14.285714285714285</v>
      </c>
      <c r="AL35" s="21">
        <f t="shared" si="15"/>
        <v>6</v>
      </c>
      <c r="AM35" s="424">
        <f t="shared" si="16"/>
        <v>85.714285714285708</v>
      </c>
    </row>
    <row r="36" spans="1:39" s="274" customFormat="1" ht="15.75" thickBot="1" x14ac:dyDescent="0.3">
      <c r="A36" s="99" t="s">
        <v>31</v>
      </c>
      <c r="B36" s="340">
        <v>9815</v>
      </c>
      <c r="C36" s="338">
        <v>9688</v>
      </c>
      <c r="D36" s="217">
        <f t="shared" si="0"/>
        <v>1.3109000825763832</v>
      </c>
      <c r="E36" s="469">
        <v>5017</v>
      </c>
      <c r="F36" s="268">
        <f t="shared" si="1"/>
        <v>51.115639327559862</v>
      </c>
      <c r="G36" s="469">
        <v>4798</v>
      </c>
      <c r="H36" s="269">
        <f t="shared" si="2"/>
        <v>48.884360672440138</v>
      </c>
      <c r="I36" s="470">
        <v>2096</v>
      </c>
      <c r="J36" s="268">
        <f t="shared" si="3"/>
        <v>21.355068772287318</v>
      </c>
      <c r="K36" s="469">
        <v>5593</v>
      </c>
      <c r="L36" s="268">
        <f t="shared" si="4"/>
        <v>56.984207845134996</v>
      </c>
      <c r="M36" s="469">
        <v>2126</v>
      </c>
      <c r="N36" s="471">
        <f t="shared" si="5"/>
        <v>21.660723382577686</v>
      </c>
      <c r="O36" s="236">
        <v>1.2</v>
      </c>
      <c r="P36" s="270">
        <v>95.899607519107619</v>
      </c>
      <c r="Q36" s="472">
        <f t="shared" si="11"/>
        <v>4.1003924808923813</v>
      </c>
      <c r="R36" s="271">
        <v>1.4253253460028918</v>
      </c>
      <c r="S36" s="271">
        <v>0.6300351167114232</v>
      </c>
      <c r="T36" s="271">
        <v>0.93988845279900857</v>
      </c>
      <c r="U36" s="271">
        <v>0.92956000826275564</v>
      </c>
      <c r="V36" s="272">
        <v>0.17558355711629828</v>
      </c>
      <c r="W36" s="168">
        <v>42.857142857142854</v>
      </c>
      <c r="X36" s="169">
        <v>42.857142857142854</v>
      </c>
      <c r="Y36" s="169">
        <v>42.857142857142854</v>
      </c>
      <c r="Z36" s="169">
        <v>42.857142857142854</v>
      </c>
      <c r="AA36" s="169">
        <v>0</v>
      </c>
      <c r="AB36" s="169">
        <v>0</v>
      </c>
      <c r="AC36" s="169">
        <v>0</v>
      </c>
      <c r="AD36" s="410">
        <v>7</v>
      </c>
      <c r="AE36" s="410">
        <v>3</v>
      </c>
      <c r="AF36" s="472">
        <f t="shared" si="12"/>
        <v>42.857142857142854</v>
      </c>
      <c r="AG36" s="204">
        <f t="shared" si="13"/>
        <v>4</v>
      </c>
      <c r="AH36" s="473">
        <f t="shared" si="14"/>
        <v>57.142857142857139</v>
      </c>
      <c r="AI36" s="474">
        <v>6</v>
      </c>
      <c r="AJ36" s="475">
        <v>2</v>
      </c>
      <c r="AK36" s="476">
        <v>33.333333333333329</v>
      </c>
      <c r="AL36" s="204">
        <f t="shared" si="15"/>
        <v>4</v>
      </c>
      <c r="AM36" s="477">
        <f t="shared" si="16"/>
        <v>66.666666666666657</v>
      </c>
    </row>
  </sheetData>
  <mergeCells count="9">
    <mergeCell ref="B1:V1"/>
    <mergeCell ref="W1:AM1"/>
    <mergeCell ref="B3:H3"/>
    <mergeCell ref="I3:N3"/>
    <mergeCell ref="P3:V3"/>
    <mergeCell ref="AI3:AM3"/>
    <mergeCell ref="W3:AH3"/>
    <mergeCell ref="B2:V2"/>
    <mergeCell ref="W2:AM2"/>
  </mergeCells>
  <pageMargins left="0.25" right="0.25" top="0.75" bottom="0.75" header="0.3" footer="0.3"/>
  <pageSetup paperSize="8" fitToWidth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Q40"/>
  <sheetViews>
    <sheetView zoomScaleNormal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G2" sqref="AG2:AI2"/>
    </sheetView>
  </sheetViews>
  <sheetFormatPr defaultColWidth="9.140625" defaultRowHeight="15" x14ac:dyDescent="0.25"/>
  <cols>
    <col min="1" max="1" width="23.28515625" style="38" customWidth="1"/>
    <col min="2" max="2" width="18.140625" style="513" customWidth="1"/>
    <col min="3" max="3" width="12.5703125" style="513" customWidth="1"/>
    <col min="4" max="4" width="12.5703125" style="513" hidden="1" customWidth="1"/>
    <col min="5" max="5" width="21.28515625" style="514" customWidth="1"/>
    <col min="6" max="6" width="13.42578125" style="514" customWidth="1"/>
    <col min="7" max="7" width="13.42578125" style="514" hidden="1" customWidth="1"/>
    <col min="8" max="9" width="9.7109375" style="514" customWidth="1"/>
    <col min="10" max="10" width="9.7109375" style="4" customWidth="1"/>
    <col min="11" max="11" width="9.7109375" style="3" customWidth="1"/>
    <col min="12" max="18" width="9.7109375" style="4" customWidth="1"/>
    <col min="19" max="26" width="9.7109375" style="8" customWidth="1"/>
    <col min="27" max="29" width="12.7109375" style="8" customWidth="1"/>
    <col min="30" max="35" width="11.28515625" style="8" customWidth="1"/>
    <col min="36" max="36" width="10.85546875" style="8" hidden="1" customWidth="1"/>
    <col min="37" max="37" width="12" style="8" hidden="1" customWidth="1"/>
    <col min="38" max="39" width="12" style="8" customWidth="1"/>
    <col min="40" max="40" width="10.85546875" style="8" hidden="1" customWidth="1"/>
    <col min="41" max="41" width="12" style="8" hidden="1" customWidth="1"/>
    <col min="42" max="42" width="15.28515625" style="8" customWidth="1"/>
    <col min="43" max="43" width="11.7109375" style="8" customWidth="1"/>
    <col min="44" max="44" width="32" style="8" customWidth="1"/>
    <col min="45" max="45" width="9.140625" style="8"/>
    <col min="46" max="46" width="15.28515625" style="8" customWidth="1"/>
    <col min="47" max="47" width="13" style="8" customWidth="1"/>
    <col min="48" max="16384" width="9.140625" style="8"/>
  </cols>
  <sheetData>
    <row r="1" spans="1:43" ht="16.5" thickBot="1" x14ac:dyDescent="0.3">
      <c r="A1" s="62" t="s">
        <v>6</v>
      </c>
      <c r="B1" s="582">
        <v>6</v>
      </c>
      <c r="C1" s="582"/>
      <c r="D1" s="582"/>
      <c r="E1" s="582"/>
      <c r="F1" s="582"/>
      <c r="G1" s="582"/>
      <c r="H1" s="582"/>
      <c r="I1" s="582"/>
      <c r="J1" s="582"/>
      <c r="K1" s="582"/>
      <c r="L1" s="582"/>
      <c r="M1" s="582"/>
      <c r="N1" s="582"/>
      <c r="O1" s="582"/>
      <c r="P1" s="582"/>
      <c r="Q1" s="583"/>
      <c r="R1" s="584">
        <v>7</v>
      </c>
      <c r="S1" s="590"/>
      <c r="T1" s="590"/>
      <c r="U1" s="590"/>
      <c r="V1" s="590"/>
      <c r="W1" s="590"/>
      <c r="X1" s="590"/>
      <c r="Y1" s="590"/>
      <c r="Z1" s="590"/>
      <c r="AA1" s="590"/>
      <c r="AB1" s="590"/>
      <c r="AC1" s="590"/>
      <c r="AD1" s="590"/>
      <c r="AE1" s="590"/>
      <c r="AF1" s="586"/>
      <c r="AG1" s="592">
        <v>8</v>
      </c>
      <c r="AH1" s="593"/>
      <c r="AI1" s="593"/>
      <c r="AJ1" s="593"/>
      <c r="AK1" s="593"/>
      <c r="AL1" s="593"/>
      <c r="AM1" s="593"/>
      <c r="AN1" s="593"/>
      <c r="AO1" s="593"/>
      <c r="AP1" s="593"/>
      <c r="AQ1" s="593"/>
    </row>
    <row r="2" spans="1:43" s="482" customFormat="1" ht="92.25" customHeight="1" thickBot="1" x14ac:dyDescent="0.3">
      <c r="A2" s="255" t="s">
        <v>8</v>
      </c>
      <c r="B2" s="581" t="s">
        <v>157</v>
      </c>
      <c r="C2" s="582"/>
      <c r="D2" s="583"/>
      <c r="E2" s="581" t="s">
        <v>158</v>
      </c>
      <c r="F2" s="582"/>
      <c r="G2" s="583"/>
      <c r="H2" s="581" t="s">
        <v>42</v>
      </c>
      <c r="I2" s="582"/>
      <c r="J2" s="582"/>
      <c r="K2" s="582"/>
      <c r="L2" s="582"/>
      <c r="M2" s="583"/>
      <c r="N2" s="581" t="s">
        <v>41</v>
      </c>
      <c r="O2" s="582"/>
      <c r="P2" s="582"/>
      <c r="Q2" s="583"/>
      <c r="R2" s="581" t="s">
        <v>43</v>
      </c>
      <c r="S2" s="582"/>
      <c r="T2" s="582"/>
      <c r="U2" s="582"/>
      <c r="V2" s="582"/>
      <c r="W2" s="582"/>
      <c r="X2" s="582"/>
      <c r="Y2" s="582"/>
      <c r="Z2" s="583"/>
      <c r="AA2" s="581" t="s">
        <v>44</v>
      </c>
      <c r="AB2" s="582"/>
      <c r="AC2" s="583"/>
      <c r="AD2" s="581" t="s">
        <v>45</v>
      </c>
      <c r="AE2" s="582"/>
      <c r="AF2" s="589"/>
      <c r="AG2" s="591" t="s">
        <v>46</v>
      </c>
      <c r="AH2" s="582"/>
      <c r="AI2" s="583"/>
      <c r="AJ2" s="587" t="s">
        <v>92</v>
      </c>
      <c r="AK2" s="588"/>
      <c r="AL2" s="587" t="s">
        <v>155</v>
      </c>
      <c r="AM2" s="588"/>
      <c r="AN2" s="587" t="s">
        <v>123</v>
      </c>
      <c r="AO2" s="588"/>
      <c r="AP2" s="587" t="s">
        <v>156</v>
      </c>
      <c r="AQ2" s="588"/>
    </row>
    <row r="3" spans="1:43" s="23" customFormat="1" ht="60.75" thickBot="1" x14ac:dyDescent="0.3">
      <c r="A3" s="63" t="s">
        <v>37</v>
      </c>
      <c r="B3" s="197" t="s">
        <v>103</v>
      </c>
      <c r="C3" s="324" t="s">
        <v>161</v>
      </c>
      <c r="D3" s="198" t="s">
        <v>162</v>
      </c>
      <c r="E3" s="197" t="s">
        <v>103</v>
      </c>
      <c r="F3" s="198" t="s">
        <v>161</v>
      </c>
      <c r="G3" s="400" t="s">
        <v>162</v>
      </c>
      <c r="H3" s="313">
        <v>2013</v>
      </c>
      <c r="I3" s="195">
        <v>2014</v>
      </c>
      <c r="J3" s="195">
        <v>2015</v>
      </c>
      <c r="K3" s="195">
        <v>2016</v>
      </c>
      <c r="L3" s="209">
        <v>2017</v>
      </c>
      <c r="M3" s="209">
        <v>2018</v>
      </c>
      <c r="N3" s="110">
        <v>2015</v>
      </c>
      <c r="O3" s="195">
        <v>2016</v>
      </c>
      <c r="P3" s="209">
        <v>2017</v>
      </c>
      <c r="Q3" s="209">
        <v>2018</v>
      </c>
      <c r="R3" s="110" t="s">
        <v>84</v>
      </c>
      <c r="S3" s="195" t="s">
        <v>85</v>
      </c>
      <c r="T3" s="195" t="s">
        <v>152</v>
      </c>
      <c r="U3" s="195" t="s">
        <v>86</v>
      </c>
      <c r="V3" s="195" t="s">
        <v>87</v>
      </c>
      <c r="W3" s="195" t="s">
        <v>153</v>
      </c>
      <c r="X3" s="195" t="s">
        <v>88</v>
      </c>
      <c r="Y3" s="209" t="s">
        <v>89</v>
      </c>
      <c r="Z3" s="205" t="s">
        <v>154</v>
      </c>
      <c r="AA3" s="313">
        <v>2016</v>
      </c>
      <c r="AB3" s="209">
        <v>2017</v>
      </c>
      <c r="AC3" s="205">
        <v>2018</v>
      </c>
      <c r="AD3" s="313">
        <v>2016</v>
      </c>
      <c r="AE3" s="195">
        <v>2017</v>
      </c>
      <c r="AF3" s="195">
        <v>2018</v>
      </c>
      <c r="AG3" s="195">
        <v>2016</v>
      </c>
      <c r="AH3" s="209">
        <v>2017</v>
      </c>
      <c r="AI3" s="209">
        <v>2018</v>
      </c>
      <c r="AJ3" s="110" t="s">
        <v>47</v>
      </c>
      <c r="AK3" s="205" t="s">
        <v>48</v>
      </c>
      <c r="AL3" s="110" t="s">
        <v>47</v>
      </c>
      <c r="AM3" s="205" t="s">
        <v>48</v>
      </c>
      <c r="AN3" s="110" t="s">
        <v>47</v>
      </c>
      <c r="AO3" s="205" t="s">
        <v>48</v>
      </c>
      <c r="AP3" s="110" t="s">
        <v>47</v>
      </c>
      <c r="AQ3" s="205" t="s">
        <v>48</v>
      </c>
    </row>
    <row r="4" spans="1:43" ht="20.100000000000001" hidden="1" customHeight="1" x14ac:dyDescent="0.25">
      <c r="A4" s="91" t="s">
        <v>33</v>
      </c>
      <c r="B4" s="137" t="s">
        <v>90</v>
      </c>
      <c r="C4" s="309" t="s">
        <v>90</v>
      </c>
      <c r="D4" s="148" t="s">
        <v>90</v>
      </c>
      <c r="E4" s="137" t="s">
        <v>90</v>
      </c>
      <c r="F4" s="401" t="s">
        <v>90</v>
      </c>
      <c r="G4" s="401" t="s">
        <v>90</v>
      </c>
      <c r="H4" s="311">
        <v>51.7</v>
      </c>
      <c r="I4" s="189">
        <v>60.4</v>
      </c>
      <c r="J4" s="189">
        <v>66.3</v>
      </c>
      <c r="K4" s="189">
        <v>69.3</v>
      </c>
      <c r="L4" s="291">
        <v>70.7</v>
      </c>
      <c r="M4" s="291">
        <v>71.5</v>
      </c>
      <c r="N4" s="194">
        <v>77</v>
      </c>
      <c r="O4" s="189">
        <v>81</v>
      </c>
      <c r="P4" s="291">
        <v>81</v>
      </c>
      <c r="Q4" s="291">
        <v>82</v>
      </c>
      <c r="R4" s="194">
        <v>74</v>
      </c>
      <c r="S4" s="189">
        <v>76</v>
      </c>
      <c r="T4" s="189">
        <v>75</v>
      </c>
      <c r="U4" s="189">
        <v>65</v>
      </c>
      <c r="V4" s="189">
        <v>68</v>
      </c>
      <c r="W4" s="189">
        <v>70</v>
      </c>
      <c r="X4" s="189">
        <v>73</v>
      </c>
      <c r="Y4" s="291">
        <v>75</v>
      </c>
      <c r="Z4" s="190">
        <v>76</v>
      </c>
      <c r="AA4" s="311">
        <v>53</v>
      </c>
      <c r="AB4" s="291">
        <v>61</v>
      </c>
      <c r="AC4" s="190">
        <v>64</v>
      </c>
      <c r="AD4" s="293">
        <v>48.5</v>
      </c>
      <c r="AE4" s="160">
        <v>44.6</v>
      </c>
      <c r="AF4" s="160">
        <v>44.5</v>
      </c>
      <c r="AG4" s="385">
        <v>0</v>
      </c>
      <c r="AH4" s="386">
        <v>0</v>
      </c>
      <c r="AI4" s="387">
        <v>0</v>
      </c>
      <c r="AJ4" s="215">
        <v>14.1</v>
      </c>
      <c r="AK4" s="216">
        <v>12.9</v>
      </c>
      <c r="AL4" s="319">
        <v>13.7</v>
      </c>
      <c r="AM4" s="314">
        <v>12.4</v>
      </c>
      <c r="AN4" s="215">
        <v>13.5</v>
      </c>
      <c r="AO4" s="216">
        <v>12.4</v>
      </c>
      <c r="AP4" s="215">
        <v>13.8</v>
      </c>
      <c r="AQ4" s="216">
        <v>12.3</v>
      </c>
    </row>
    <row r="5" spans="1:43" ht="20.100000000000001" customHeight="1" x14ac:dyDescent="0.25">
      <c r="A5" s="92" t="s">
        <v>192</v>
      </c>
      <c r="B5" s="199" t="s">
        <v>90</v>
      </c>
      <c r="C5" s="310" t="s">
        <v>90</v>
      </c>
      <c r="D5" s="200" t="s">
        <v>90</v>
      </c>
      <c r="E5" s="199" t="s">
        <v>90</v>
      </c>
      <c r="F5" s="402" t="s">
        <v>90</v>
      </c>
      <c r="G5" s="402" t="s">
        <v>90</v>
      </c>
      <c r="H5" s="312">
        <v>50.1</v>
      </c>
      <c r="I5" s="28">
        <v>58.7</v>
      </c>
      <c r="J5" s="28">
        <v>64.599999999999994</v>
      </c>
      <c r="K5" s="28">
        <v>67.400000000000006</v>
      </c>
      <c r="L5" s="164">
        <v>68.8</v>
      </c>
      <c r="M5" s="164">
        <v>69.400000000000006</v>
      </c>
      <c r="N5" s="172">
        <v>74</v>
      </c>
      <c r="O5" s="29">
        <v>78</v>
      </c>
      <c r="P5" s="174">
        <v>79</v>
      </c>
      <c r="Q5" s="174">
        <v>80</v>
      </c>
      <c r="R5" s="172">
        <v>71</v>
      </c>
      <c r="S5" s="29">
        <v>72</v>
      </c>
      <c r="T5" s="29">
        <v>72</v>
      </c>
      <c r="U5" s="29">
        <v>63</v>
      </c>
      <c r="V5" s="29">
        <v>66</v>
      </c>
      <c r="W5" s="29">
        <v>67</v>
      </c>
      <c r="X5" s="29">
        <v>70</v>
      </c>
      <c r="Y5" s="174">
        <v>73</v>
      </c>
      <c r="Z5" s="173">
        <v>74</v>
      </c>
      <c r="AA5" s="312">
        <v>50</v>
      </c>
      <c r="AB5" s="164">
        <v>58</v>
      </c>
      <c r="AC5" s="167">
        <v>62</v>
      </c>
      <c r="AD5" s="294">
        <v>48.9</v>
      </c>
      <c r="AE5" s="20">
        <v>45.4</v>
      </c>
      <c r="AF5" s="20">
        <v>45.1</v>
      </c>
      <c r="AG5" s="10">
        <v>-0.03</v>
      </c>
      <c r="AH5" s="210">
        <v>0.03</v>
      </c>
      <c r="AI5" s="388">
        <v>-0.02</v>
      </c>
      <c r="AJ5" s="172">
        <v>15.9</v>
      </c>
      <c r="AK5" s="173">
        <v>14.7</v>
      </c>
      <c r="AL5" s="320">
        <v>15.6</v>
      </c>
      <c r="AM5" s="369">
        <v>14.5</v>
      </c>
      <c r="AN5" s="172">
        <v>13.5</v>
      </c>
      <c r="AO5" s="173">
        <v>12.2</v>
      </c>
      <c r="AP5" s="172">
        <v>14.1</v>
      </c>
      <c r="AQ5" s="173">
        <v>12.1</v>
      </c>
    </row>
    <row r="6" spans="1:43" ht="90" customHeight="1" thickBot="1" x14ac:dyDescent="0.3">
      <c r="A6" s="136" t="s">
        <v>35</v>
      </c>
      <c r="B6" s="318" t="s">
        <v>159</v>
      </c>
      <c r="C6" s="325">
        <v>19924</v>
      </c>
      <c r="D6" s="139">
        <v>19577</v>
      </c>
      <c r="E6" s="318" t="s">
        <v>163</v>
      </c>
      <c r="F6" s="139">
        <v>11584</v>
      </c>
      <c r="G6" s="403">
        <v>11367</v>
      </c>
      <c r="H6" s="295">
        <v>50.2</v>
      </c>
      <c r="I6" s="87">
        <v>55.9</v>
      </c>
      <c r="J6" s="87">
        <v>62.5</v>
      </c>
      <c r="K6" s="87">
        <v>65.7</v>
      </c>
      <c r="L6" s="277">
        <v>68.5</v>
      </c>
      <c r="M6" s="277">
        <v>70</v>
      </c>
      <c r="N6" s="86">
        <v>73</v>
      </c>
      <c r="O6" s="87">
        <v>79</v>
      </c>
      <c r="P6" s="277">
        <v>78</v>
      </c>
      <c r="Q6" s="277">
        <v>80</v>
      </c>
      <c r="R6" s="86">
        <v>70</v>
      </c>
      <c r="S6" s="87">
        <v>73</v>
      </c>
      <c r="T6" s="87">
        <v>72</v>
      </c>
      <c r="U6" s="87">
        <v>64</v>
      </c>
      <c r="V6" s="87">
        <v>67</v>
      </c>
      <c r="W6" s="87">
        <v>67</v>
      </c>
      <c r="X6" s="87">
        <v>71</v>
      </c>
      <c r="Y6" s="277">
        <v>74</v>
      </c>
      <c r="Z6" s="193">
        <v>75</v>
      </c>
      <c r="AA6" s="295">
        <v>53</v>
      </c>
      <c r="AB6" s="277">
        <v>59</v>
      </c>
      <c r="AC6" s="193">
        <v>65</v>
      </c>
      <c r="AD6" s="295">
        <v>47.4</v>
      </c>
      <c r="AE6" s="87">
        <v>44</v>
      </c>
      <c r="AF6" s="87">
        <v>42.5</v>
      </c>
      <c r="AG6" s="206">
        <v>-0.22</v>
      </c>
      <c r="AH6" s="211">
        <v>-0.15</v>
      </c>
      <c r="AI6" s="389">
        <v>-0.15</v>
      </c>
      <c r="AJ6" s="275">
        <v>19.100000000000001</v>
      </c>
      <c r="AK6" s="276">
        <v>17</v>
      </c>
      <c r="AL6" s="321">
        <v>18.3</v>
      </c>
      <c r="AM6" s="315">
        <v>16.5</v>
      </c>
      <c r="AN6" s="275">
        <v>14.1</v>
      </c>
      <c r="AO6" s="276">
        <v>11.7</v>
      </c>
      <c r="AP6" s="275">
        <v>14.1</v>
      </c>
      <c r="AQ6" s="276">
        <v>12.9</v>
      </c>
    </row>
    <row r="7" spans="1:43" ht="15.75" thickBot="1" x14ac:dyDescent="0.3">
      <c r="A7" s="425" t="s">
        <v>95</v>
      </c>
      <c r="B7" s="483"/>
      <c r="C7" s="435"/>
      <c r="D7" s="484"/>
      <c r="E7" s="419"/>
      <c r="F7" s="485"/>
      <c r="G7" s="485"/>
      <c r="H7" s="486"/>
      <c r="I7" s="486"/>
      <c r="J7" s="486"/>
      <c r="K7" s="486"/>
      <c r="L7" s="486"/>
      <c r="M7" s="487"/>
      <c r="N7" s="488"/>
      <c r="O7" s="488"/>
      <c r="P7" s="488"/>
      <c r="Q7" s="489"/>
      <c r="R7" s="488"/>
      <c r="S7" s="488"/>
      <c r="T7" s="488"/>
      <c r="U7" s="488"/>
      <c r="V7" s="488"/>
      <c r="W7" s="488"/>
      <c r="X7" s="488"/>
      <c r="Y7" s="488"/>
      <c r="Z7" s="490"/>
      <c r="AA7" s="486"/>
      <c r="AB7" s="486"/>
      <c r="AC7" s="491"/>
      <c r="AD7" s="486"/>
      <c r="AE7" s="486"/>
      <c r="AF7" s="486"/>
      <c r="AG7" s="492"/>
      <c r="AH7" s="492"/>
      <c r="AI7" s="493"/>
      <c r="AJ7" s="494"/>
      <c r="AK7" s="494"/>
      <c r="AL7" s="494"/>
      <c r="AM7" s="494"/>
      <c r="AN7" s="494"/>
      <c r="AO7" s="494"/>
      <c r="AP7" s="494"/>
      <c r="AQ7" s="495"/>
    </row>
    <row r="8" spans="1:43" ht="30" x14ac:dyDescent="0.25">
      <c r="A8" s="186" t="s">
        <v>104</v>
      </c>
      <c r="B8" s="316">
        <v>17</v>
      </c>
      <c r="C8" s="496">
        <v>4302</v>
      </c>
      <c r="D8" s="140">
        <v>4444</v>
      </c>
      <c r="E8" s="316">
        <v>3</v>
      </c>
      <c r="F8" s="404">
        <v>2980</v>
      </c>
      <c r="G8" s="404">
        <v>2550</v>
      </c>
      <c r="H8" s="296">
        <v>49.666666666666664</v>
      </c>
      <c r="I8" s="184">
        <v>54.428341384863124</v>
      </c>
      <c r="J8" s="184">
        <v>62.946428571428569</v>
      </c>
      <c r="K8" s="184">
        <v>63.649025069637887</v>
      </c>
      <c r="L8" s="292">
        <v>68.468468468468473</v>
      </c>
      <c r="M8" s="292">
        <v>67.918622848200314</v>
      </c>
      <c r="N8" s="183">
        <v>73.082942097026603</v>
      </c>
      <c r="O8" s="184">
        <v>78.560939794419966</v>
      </c>
      <c r="P8" s="292">
        <v>76.955307262569832</v>
      </c>
      <c r="Q8" s="292">
        <v>82.379518072289159</v>
      </c>
      <c r="R8" s="183">
        <v>64.485981308411212</v>
      </c>
      <c r="S8" s="184">
        <v>71.38643067846607</v>
      </c>
      <c r="T8" s="184">
        <v>69.329529243937245</v>
      </c>
      <c r="U8" s="184">
        <v>57.943925233644855</v>
      </c>
      <c r="V8" s="184">
        <v>68.289085545722713</v>
      </c>
      <c r="W8" s="184">
        <v>66.048502139800277</v>
      </c>
      <c r="X8" s="184">
        <v>66.355140186915889</v>
      </c>
      <c r="Y8" s="292">
        <v>73.156342182890853</v>
      </c>
      <c r="Z8" s="185">
        <v>74.322396576319534</v>
      </c>
      <c r="AA8" s="296">
        <v>44.971537001897531</v>
      </c>
      <c r="AB8" s="292">
        <v>57.534246575342465</v>
      </c>
      <c r="AC8" s="185">
        <v>62.241379310344826</v>
      </c>
      <c r="AD8" s="296">
        <v>46.836956521739133</v>
      </c>
      <c r="AE8" s="184">
        <v>42.7</v>
      </c>
      <c r="AF8" s="184">
        <v>41.1</v>
      </c>
      <c r="AG8" s="207">
        <v>-0.15621361058601124</v>
      </c>
      <c r="AH8" s="212">
        <v>-0.06</v>
      </c>
      <c r="AI8" s="497">
        <v>-0.04</v>
      </c>
      <c r="AJ8" s="183">
        <v>20.248270248270249</v>
      </c>
      <c r="AK8" s="185">
        <v>19.369009584664536</v>
      </c>
      <c r="AL8" s="296">
        <v>20.342787186288515</v>
      </c>
      <c r="AM8" s="498">
        <v>18.030182684670372</v>
      </c>
      <c r="AN8" s="183">
        <v>14.122914122914123</v>
      </c>
      <c r="AO8" s="185">
        <v>10.543130990415335</v>
      </c>
      <c r="AP8" s="183">
        <v>14.813303407467865</v>
      </c>
      <c r="AQ8" s="185">
        <v>12.152501985702939</v>
      </c>
    </row>
    <row r="9" spans="1:43" ht="30" x14ac:dyDescent="0.25">
      <c r="A9" s="96" t="s">
        <v>105</v>
      </c>
      <c r="B9" s="317">
        <v>8</v>
      </c>
      <c r="C9" s="499">
        <v>2087</v>
      </c>
      <c r="D9" s="138">
        <v>2049</v>
      </c>
      <c r="E9" s="317">
        <v>1</v>
      </c>
      <c r="F9" s="405">
        <v>996</v>
      </c>
      <c r="G9" s="405">
        <v>1062</v>
      </c>
      <c r="H9" s="297">
        <v>48.196721311475407</v>
      </c>
      <c r="I9" s="22">
        <v>54.316546762589923</v>
      </c>
      <c r="J9" s="22">
        <v>57.288135593220332</v>
      </c>
      <c r="K9" s="22">
        <v>61.510791366906467</v>
      </c>
      <c r="L9" s="165">
        <v>67.820069204152247</v>
      </c>
      <c r="M9" s="165">
        <v>67.289719626168221</v>
      </c>
      <c r="N9" s="47">
        <v>66.784452296819779</v>
      </c>
      <c r="O9" s="22">
        <v>76.712328767123282</v>
      </c>
      <c r="P9" s="165">
        <v>75</v>
      </c>
      <c r="Q9" s="165">
        <v>78.472222222222214</v>
      </c>
      <c r="R9" s="47">
        <v>65.410958904109577</v>
      </c>
      <c r="S9" s="22">
        <v>67.918088737201359</v>
      </c>
      <c r="T9" s="22">
        <v>69.503546099290787</v>
      </c>
      <c r="U9" s="28">
        <v>56.5068493150685</v>
      </c>
      <c r="V9" s="28">
        <v>60.409556313993171</v>
      </c>
      <c r="W9" s="28">
        <v>67.021276595744681</v>
      </c>
      <c r="X9" s="28">
        <v>67.465753424657507</v>
      </c>
      <c r="Y9" s="164">
        <v>68.600682593856661</v>
      </c>
      <c r="Z9" s="167">
        <v>72.695035460992912</v>
      </c>
      <c r="AA9" s="297">
        <v>45.907473309608541</v>
      </c>
      <c r="AB9" s="165">
        <v>53.424657534246577</v>
      </c>
      <c r="AC9" s="48">
        <v>56.313993174061437</v>
      </c>
      <c r="AD9" s="297">
        <v>43.405913978494624</v>
      </c>
      <c r="AE9" s="22">
        <v>39</v>
      </c>
      <c r="AF9" s="22">
        <v>38.6</v>
      </c>
      <c r="AG9" s="196">
        <v>-0.38694054054054056</v>
      </c>
      <c r="AH9" s="213">
        <v>-0.38</v>
      </c>
      <c r="AI9" s="500">
        <v>-0.24</v>
      </c>
      <c r="AJ9" s="47">
        <v>28.374299266925401</v>
      </c>
      <c r="AK9" s="48">
        <v>26.976284584980238</v>
      </c>
      <c r="AL9" s="297">
        <v>26.075731497418243</v>
      </c>
      <c r="AM9" s="377">
        <v>26.732673267326735</v>
      </c>
      <c r="AN9" s="47">
        <v>18.542475204829667</v>
      </c>
      <c r="AO9" s="48">
        <v>20.750988142292488</v>
      </c>
      <c r="AP9" s="47">
        <v>18.502581755593802</v>
      </c>
      <c r="AQ9" s="48">
        <v>21.782178217821784</v>
      </c>
    </row>
    <row r="10" spans="1:43" ht="30" x14ac:dyDescent="0.25">
      <c r="A10" s="187" t="s">
        <v>3</v>
      </c>
      <c r="B10" s="317">
        <v>14</v>
      </c>
      <c r="C10" s="499">
        <v>3656</v>
      </c>
      <c r="D10" s="138">
        <v>3440</v>
      </c>
      <c r="E10" s="317">
        <v>4</v>
      </c>
      <c r="F10" s="405">
        <v>2055</v>
      </c>
      <c r="G10" s="405">
        <v>2236</v>
      </c>
      <c r="H10" s="297">
        <v>51.059730250481692</v>
      </c>
      <c r="I10" s="22">
        <v>54.211663066954642</v>
      </c>
      <c r="J10" s="22">
        <v>61.4</v>
      </c>
      <c r="K10" s="22">
        <v>66.120218579234972</v>
      </c>
      <c r="L10" s="165">
        <v>66.791044776119406</v>
      </c>
      <c r="M10" s="165">
        <v>71.309771309771307</v>
      </c>
      <c r="N10" s="47">
        <v>68.965517241379317</v>
      </c>
      <c r="O10" s="22">
        <v>79.083665338645417</v>
      </c>
      <c r="P10" s="165">
        <v>74.585635359116026</v>
      </c>
      <c r="Q10" s="165">
        <v>77.839851024208556</v>
      </c>
      <c r="R10" s="47">
        <v>71.520342612419697</v>
      </c>
      <c r="S10" s="22">
        <v>75.204918032786878</v>
      </c>
      <c r="T10" s="22">
        <v>71.240601503759407</v>
      </c>
      <c r="U10" s="22">
        <v>67.023554603854379</v>
      </c>
      <c r="V10" s="22">
        <v>66.803278688524586</v>
      </c>
      <c r="W10" s="22">
        <v>67.10526315789474</v>
      </c>
      <c r="X10" s="22">
        <v>73.233404710920766</v>
      </c>
      <c r="Y10" s="165">
        <v>76.844262295081961</v>
      </c>
      <c r="Z10" s="48">
        <v>73.120300751879697</v>
      </c>
      <c r="AA10" s="297">
        <v>59.578947368421055</v>
      </c>
      <c r="AB10" s="165">
        <v>57.283464566929133</v>
      </c>
      <c r="AC10" s="48">
        <v>66.816143497757849</v>
      </c>
      <c r="AD10" s="297">
        <v>46.632587859424923</v>
      </c>
      <c r="AE10" s="22">
        <v>45.9</v>
      </c>
      <c r="AF10" s="22">
        <v>42.7</v>
      </c>
      <c r="AG10" s="196">
        <v>-0.24440453074433649</v>
      </c>
      <c r="AH10" s="213">
        <v>-0.12</v>
      </c>
      <c r="AI10" s="500">
        <v>-0.25</v>
      </c>
      <c r="AJ10" s="47">
        <v>16.547749725576288</v>
      </c>
      <c r="AK10" s="48">
        <v>15.041905602117337</v>
      </c>
      <c r="AL10" s="297">
        <v>16.57902020481594</v>
      </c>
      <c r="AM10" s="377">
        <v>14.10964725881853</v>
      </c>
      <c r="AN10" s="47">
        <v>13.638858397365533</v>
      </c>
      <c r="AO10" s="48">
        <v>11.64534627260697</v>
      </c>
      <c r="AP10" s="47">
        <v>12.953224467201771</v>
      </c>
      <c r="AQ10" s="48">
        <v>12.622184445388864</v>
      </c>
    </row>
    <row r="11" spans="1:43" ht="30" x14ac:dyDescent="0.25">
      <c r="A11" s="187" t="s">
        <v>4</v>
      </c>
      <c r="B11" s="317">
        <v>15</v>
      </c>
      <c r="C11" s="499">
        <v>3911</v>
      </c>
      <c r="D11" s="138">
        <v>4148</v>
      </c>
      <c r="E11" s="317">
        <v>2</v>
      </c>
      <c r="F11" s="405">
        <v>1954</v>
      </c>
      <c r="G11" s="405">
        <v>2303</v>
      </c>
      <c r="H11" s="297">
        <v>47.864768683274022</v>
      </c>
      <c r="I11" s="22">
        <v>56.296296296296298</v>
      </c>
      <c r="J11" s="22">
        <v>62.988115449915107</v>
      </c>
      <c r="K11" s="22">
        <v>65.802269043760134</v>
      </c>
      <c r="L11" s="165">
        <v>69.040247678018574</v>
      </c>
      <c r="M11" s="165">
        <v>70.376432078559731</v>
      </c>
      <c r="N11" s="47">
        <v>73.260073260073256</v>
      </c>
      <c r="O11" s="22">
        <v>78.991596638655466</v>
      </c>
      <c r="P11" s="165">
        <v>78.47896440129449</v>
      </c>
      <c r="Q11" s="165">
        <v>75.762195121951208</v>
      </c>
      <c r="R11" s="47">
        <v>72.382671480144396</v>
      </c>
      <c r="S11" s="22">
        <v>72.350993377483448</v>
      </c>
      <c r="T11" s="22">
        <v>69.701726844583987</v>
      </c>
      <c r="U11" s="22">
        <v>65.523465703971112</v>
      </c>
      <c r="V11" s="22">
        <v>66.225165562913915</v>
      </c>
      <c r="W11" s="22">
        <v>64.364207221350085</v>
      </c>
      <c r="X11" s="22">
        <v>72.74368231046931</v>
      </c>
      <c r="Y11" s="165">
        <v>74.172185430463571</v>
      </c>
      <c r="Z11" s="48">
        <v>73.783359497645208</v>
      </c>
      <c r="AA11" s="297">
        <v>50</v>
      </c>
      <c r="AB11" s="165">
        <v>55.226480836236938</v>
      </c>
      <c r="AC11" s="48">
        <v>61.431064572425832</v>
      </c>
      <c r="AD11" s="297">
        <v>47.829700272479563</v>
      </c>
      <c r="AE11" s="22">
        <v>43.8</v>
      </c>
      <c r="AF11" s="22">
        <v>41.3</v>
      </c>
      <c r="AG11" s="196">
        <v>7.3262430939226506E-2</v>
      </c>
      <c r="AH11" s="213">
        <v>0.01</v>
      </c>
      <c r="AI11" s="500">
        <v>-0.06</v>
      </c>
      <c r="AJ11" s="47">
        <v>22.766439909297052</v>
      </c>
      <c r="AK11" s="48">
        <v>20.849759088918091</v>
      </c>
      <c r="AL11" s="297">
        <v>20.567375886524822</v>
      </c>
      <c r="AM11" s="377">
        <v>21.107847251363825</v>
      </c>
      <c r="AN11" s="47">
        <v>13.560090702947846</v>
      </c>
      <c r="AO11" s="48">
        <v>11.738939991239597</v>
      </c>
      <c r="AP11" s="47">
        <v>13.818348204072295</v>
      </c>
      <c r="AQ11" s="48">
        <v>12.379353755770039</v>
      </c>
    </row>
    <row r="12" spans="1:43" ht="30" x14ac:dyDescent="0.25">
      <c r="A12" s="187" t="s">
        <v>106</v>
      </c>
      <c r="B12" s="317">
        <v>11</v>
      </c>
      <c r="C12" s="499">
        <v>2161</v>
      </c>
      <c r="D12" s="138">
        <v>1905</v>
      </c>
      <c r="E12" s="317">
        <v>1</v>
      </c>
      <c r="F12" s="405">
        <v>1358</v>
      </c>
      <c r="G12" s="405">
        <v>1147</v>
      </c>
      <c r="H12" s="297">
        <v>58.506224066390047</v>
      </c>
      <c r="I12" s="22">
        <v>67.625899280575538</v>
      </c>
      <c r="J12" s="22">
        <v>73.043478260869563</v>
      </c>
      <c r="K12" s="22">
        <v>74.71698113207546</v>
      </c>
      <c r="L12" s="165">
        <v>74.82014388489209</v>
      </c>
      <c r="M12" s="165">
        <v>73.665480427046262</v>
      </c>
      <c r="N12" s="47">
        <v>85.714285714285708</v>
      </c>
      <c r="O12" s="22">
        <v>85.306122448979593</v>
      </c>
      <c r="P12" s="165">
        <v>89.393939393939391</v>
      </c>
      <c r="Q12" s="165">
        <v>83.928571428571431</v>
      </c>
      <c r="R12" s="47">
        <v>82.310469314079427</v>
      </c>
      <c r="S12" s="22">
        <v>77.732793522267201</v>
      </c>
      <c r="T12" s="22">
        <v>80.2158273381295</v>
      </c>
      <c r="U12" s="22">
        <v>75.812274368231044</v>
      </c>
      <c r="V12" s="22">
        <v>73.279352226720647</v>
      </c>
      <c r="W12" s="22">
        <v>74.460431654676256</v>
      </c>
      <c r="X12" s="22">
        <v>78.700361010830321</v>
      </c>
      <c r="Y12" s="165">
        <v>80.566801619433207</v>
      </c>
      <c r="Z12" s="48">
        <v>80.215827338129515</v>
      </c>
      <c r="AA12" s="297">
        <v>67.521367521367523</v>
      </c>
      <c r="AB12" s="165">
        <v>71.15384615384616</v>
      </c>
      <c r="AC12" s="48">
        <v>75.655430711610478</v>
      </c>
      <c r="AD12" s="297">
        <v>57.367924528301884</v>
      </c>
      <c r="AE12" s="22">
        <v>53.9</v>
      </c>
      <c r="AF12" s="22">
        <v>54.5</v>
      </c>
      <c r="AG12" s="196">
        <v>9.35752895752896E-2</v>
      </c>
      <c r="AH12" s="213">
        <v>0.28000000000000003</v>
      </c>
      <c r="AI12" s="500">
        <v>0.37</v>
      </c>
      <c r="AJ12" s="47">
        <v>5.7435897435897436</v>
      </c>
      <c r="AK12" s="48">
        <v>4.2993630573248405</v>
      </c>
      <c r="AL12" s="297">
        <v>5.460921843687375</v>
      </c>
      <c r="AM12" s="377">
        <v>3.7825059101654848</v>
      </c>
      <c r="AN12" s="47">
        <v>9.5384615384615383</v>
      </c>
      <c r="AO12" s="48">
        <v>9.5541401273885356</v>
      </c>
      <c r="AP12" s="47">
        <v>10.120240480961924</v>
      </c>
      <c r="AQ12" s="48">
        <v>10.16548463356974</v>
      </c>
    </row>
    <row r="13" spans="1:43" ht="30.75" thickBot="1" x14ac:dyDescent="0.3">
      <c r="A13" s="188" t="s">
        <v>5</v>
      </c>
      <c r="B13" s="318">
        <v>16</v>
      </c>
      <c r="C13" s="501">
        <v>3807</v>
      </c>
      <c r="D13" s="139">
        <v>3591</v>
      </c>
      <c r="E13" s="318">
        <v>2</v>
      </c>
      <c r="F13" s="403">
        <v>2241</v>
      </c>
      <c r="G13" s="403">
        <v>2069</v>
      </c>
      <c r="H13" s="298">
        <v>49.498997995991985</v>
      </c>
      <c r="I13" s="169">
        <v>53.63457760314342</v>
      </c>
      <c r="J13" s="169">
        <v>61.080074487895722</v>
      </c>
      <c r="K13" s="169">
        <v>64.879852125693162</v>
      </c>
      <c r="L13" s="171">
        <v>67.332123411978216</v>
      </c>
      <c r="M13" s="171">
        <v>70.505050505050505</v>
      </c>
      <c r="N13" s="168">
        <v>73.346693386773538</v>
      </c>
      <c r="O13" s="169">
        <v>77.859778597785976</v>
      </c>
      <c r="P13" s="171">
        <v>78.799249530956843</v>
      </c>
      <c r="Q13" s="171">
        <v>82.713754646840158</v>
      </c>
      <c r="R13" s="168">
        <v>70.658682634730539</v>
      </c>
      <c r="S13" s="169">
        <v>73.880597014925371</v>
      </c>
      <c r="T13" s="169">
        <v>72.74436090225565</v>
      </c>
      <c r="U13" s="169">
        <v>63.872255489021953</v>
      </c>
      <c r="V13" s="169">
        <v>66.791044776119406</v>
      </c>
      <c r="W13" s="169">
        <v>66.353383458646604</v>
      </c>
      <c r="X13" s="169">
        <v>70.05988023952095</v>
      </c>
      <c r="Y13" s="171">
        <v>72.574626865671647</v>
      </c>
      <c r="Z13" s="170">
        <v>74.436090225563916</v>
      </c>
      <c r="AA13" s="298">
        <v>54.811715481171554</v>
      </c>
      <c r="AB13" s="171">
        <v>65.198237885462547</v>
      </c>
      <c r="AC13" s="170">
        <v>67.1875</v>
      </c>
      <c r="AD13" s="298">
        <v>43.760493827160495</v>
      </c>
      <c r="AE13" s="169">
        <v>41.6</v>
      </c>
      <c r="AF13" s="169">
        <v>41</v>
      </c>
      <c r="AG13" s="208">
        <v>-0.66216331658291439</v>
      </c>
      <c r="AH13" s="214">
        <v>-0.53</v>
      </c>
      <c r="AI13" s="502">
        <v>-0.48</v>
      </c>
      <c r="AJ13" s="168">
        <v>18.378240976105744</v>
      </c>
      <c r="AK13" s="170">
        <v>15.437561455260571</v>
      </c>
      <c r="AL13" s="298">
        <v>17.510707986898463</v>
      </c>
      <c r="AM13" s="372">
        <v>15.561097256857856</v>
      </c>
      <c r="AN13" s="168">
        <v>15.12455516014235</v>
      </c>
      <c r="AO13" s="170">
        <v>9.5378564405113089</v>
      </c>
      <c r="AP13" s="168">
        <v>14.537666918619299</v>
      </c>
      <c r="AQ13" s="170">
        <v>11.620947630922693</v>
      </c>
    </row>
    <row r="14" spans="1:43" ht="15.75" thickBot="1" x14ac:dyDescent="0.3">
      <c r="A14" s="503" t="s">
        <v>94</v>
      </c>
      <c r="B14" s="504"/>
      <c r="C14" s="505"/>
      <c r="D14" s="198"/>
      <c r="E14" s="504"/>
      <c r="F14" s="400"/>
      <c r="G14" s="400"/>
      <c r="H14" s="486"/>
      <c r="I14" s="486"/>
      <c r="J14" s="486"/>
      <c r="K14" s="486"/>
      <c r="L14" s="486"/>
      <c r="M14" s="487"/>
      <c r="N14" s="488"/>
      <c r="O14" s="488"/>
      <c r="P14" s="488"/>
      <c r="Q14" s="506"/>
      <c r="R14" s="488"/>
      <c r="S14" s="488"/>
      <c r="T14" s="488"/>
      <c r="U14" s="488"/>
      <c r="V14" s="488"/>
      <c r="W14" s="488"/>
      <c r="X14" s="488"/>
      <c r="Y14" s="488"/>
      <c r="Z14" s="490"/>
      <c r="AA14" s="486"/>
      <c r="AB14" s="486"/>
      <c r="AC14" s="491"/>
      <c r="AD14" s="486"/>
      <c r="AE14" s="486"/>
      <c r="AF14" s="486"/>
      <c r="AG14" s="492"/>
      <c r="AH14" s="492"/>
      <c r="AI14" s="493"/>
      <c r="AJ14" s="494"/>
      <c r="AK14" s="494"/>
      <c r="AL14" s="494"/>
      <c r="AM14" s="494"/>
      <c r="AN14" s="494"/>
      <c r="AO14" s="494"/>
      <c r="AP14" s="494"/>
      <c r="AQ14" s="507"/>
    </row>
    <row r="15" spans="1:43" x14ac:dyDescent="0.25">
      <c r="A15" s="186" t="s">
        <v>12</v>
      </c>
      <c r="B15" s="323">
        <v>3</v>
      </c>
      <c r="C15" s="508">
        <v>752</v>
      </c>
      <c r="D15" s="322">
        <v>821</v>
      </c>
      <c r="E15" s="323" t="s">
        <v>90</v>
      </c>
      <c r="F15" s="406" t="s">
        <v>90</v>
      </c>
      <c r="G15" s="406">
        <v>448</v>
      </c>
      <c r="H15" s="296">
        <v>45.614035087719294</v>
      </c>
      <c r="I15" s="184">
        <v>46.551724137931032</v>
      </c>
      <c r="J15" s="184">
        <v>64.08450704225352</v>
      </c>
      <c r="K15" s="184">
        <v>60.563380281690137</v>
      </c>
      <c r="L15" s="292">
        <v>70.866141732283467</v>
      </c>
      <c r="M15" s="292">
        <v>68.518518518518519</v>
      </c>
      <c r="N15" s="183">
        <v>57.522123893805308</v>
      </c>
      <c r="O15" s="184">
        <v>77.304964539007088</v>
      </c>
      <c r="P15" s="292">
        <v>72.794117647058826</v>
      </c>
      <c r="Q15" s="48">
        <v>81.400000000000006</v>
      </c>
      <c r="R15" s="183">
        <v>56.30252100840336</v>
      </c>
      <c r="S15" s="184">
        <v>69.34306569343066</v>
      </c>
      <c r="T15" s="184">
        <v>65.151515151515156</v>
      </c>
      <c r="U15" s="184">
        <v>47.899159663865547</v>
      </c>
      <c r="V15" s="184">
        <v>65.693430656934311</v>
      </c>
      <c r="W15" s="184">
        <v>60.606060606060609</v>
      </c>
      <c r="X15" s="184">
        <v>52.100840336134461</v>
      </c>
      <c r="Y15" s="292">
        <v>68.613138686131393</v>
      </c>
      <c r="Z15" s="185">
        <v>71.969696969696969</v>
      </c>
      <c r="AA15" s="296">
        <v>52.272727272727273</v>
      </c>
      <c r="AB15" s="292">
        <v>54.368932038834949</v>
      </c>
      <c r="AC15" s="48">
        <v>60.869565217391312</v>
      </c>
      <c r="AD15" s="296">
        <v>44.505882352941178</v>
      </c>
      <c r="AE15" s="184">
        <v>42.6</v>
      </c>
      <c r="AF15" s="185">
        <v>41.677536231884055</v>
      </c>
      <c r="AG15" s="390">
        <v>-0.29133734939759048</v>
      </c>
      <c r="AH15" s="212">
        <v>0.01</v>
      </c>
      <c r="AI15" s="497">
        <v>3.58970588235294E-2</v>
      </c>
      <c r="AJ15" s="183">
        <v>16.537180910099888</v>
      </c>
      <c r="AK15" s="185">
        <v>15.47085201793722</v>
      </c>
      <c r="AL15" s="183">
        <v>16.518847006651885</v>
      </c>
      <c r="AM15" s="185">
        <v>15.350877192982457</v>
      </c>
      <c r="AN15" s="183">
        <v>14.983351831298558</v>
      </c>
      <c r="AO15" s="185">
        <v>10.089686098654708</v>
      </c>
      <c r="AP15" s="183">
        <v>13.303769401330376</v>
      </c>
      <c r="AQ15" s="48">
        <v>10.526315789473683</v>
      </c>
    </row>
    <row r="16" spans="1:43" x14ac:dyDescent="0.25">
      <c r="A16" s="96" t="s">
        <v>13</v>
      </c>
      <c r="B16" s="317">
        <v>3</v>
      </c>
      <c r="C16" s="509">
        <v>954</v>
      </c>
      <c r="D16" s="322">
        <v>1060</v>
      </c>
      <c r="E16" s="317" t="s">
        <v>90</v>
      </c>
      <c r="F16" s="405" t="s">
        <v>90</v>
      </c>
      <c r="G16" s="405">
        <v>607</v>
      </c>
      <c r="H16" s="297">
        <v>41.935483870967744</v>
      </c>
      <c r="I16" s="22">
        <v>52.112676056338024</v>
      </c>
      <c r="J16" s="22">
        <v>69.047619047619051</v>
      </c>
      <c r="K16" s="22">
        <v>60</v>
      </c>
      <c r="L16" s="165">
        <v>66.459627329192557</v>
      </c>
      <c r="M16" s="165">
        <v>73.825503355704697</v>
      </c>
      <c r="N16" s="47">
        <v>78.260869565217391</v>
      </c>
      <c r="O16" s="22">
        <v>80.864197530864203</v>
      </c>
      <c r="P16" s="165">
        <v>76.666666666666671</v>
      </c>
      <c r="Q16" s="510">
        <v>72.599999999999994</v>
      </c>
      <c r="R16" s="47">
        <v>68.656716417910445</v>
      </c>
      <c r="S16" s="22">
        <v>71.856287425149702</v>
      </c>
      <c r="T16" s="22">
        <v>70.469798657718115</v>
      </c>
      <c r="U16" s="22">
        <v>61.940298507462686</v>
      </c>
      <c r="V16" s="22">
        <v>68.263473053892227</v>
      </c>
      <c r="W16" s="22">
        <v>65.771812080536918</v>
      </c>
      <c r="X16" s="22">
        <v>70.149253731343293</v>
      </c>
      <c r="Y16" s="165">
        <v>74.251497005988014</v>
      </c>
      <c r="Z16" s="48">
        <v>71.812080536912745</v>
      </c>
      <c r="AA16" s="297">
        <v>42.753623188405797</v>
      </c>
      <c r="AB16" s="165">
        <v>53.75</v>
      </c>
      <c r="AC16" s="74">
        <v>71.223021582733821</v>
      </c>
      <c r="AD16" s="297">
        <v>50.196428571428569</v>
      </c>
      <c r="AE16" s="22">
        <v>43.9</v>
      </c>
      <c r="AF16" s="48">
        <v>39.6034482758621</v>
      </c>
      <c r="AG16" s="391">
        <v>0.1285090909090908</v>
      </c>
      <c r="AH16" s="213">
        <v>0.12</v>
      </c>
      <c r="AI16" s="500">
        <v>-9.3629069767441911E-2</v>
      </c>
      <c r="AJ16" s="47">
        <v>23.658751099384347</v>
      </c>
      <c r="AK16" s="48">
        <v>21.103896103896101</v>
      </c>
      <c r="AL16" s="511">
        <v>21.951219512195124</v>
      </c>
      <c r="AM16" s="512">
        <v>21.746031746031747</v>
      </c>
      <c r="AN16" s="47">
        <v>11.081794195250659</v>
      </c>
      <c r="AO16" s="48">
        <v>10.876623376623376</v>
      </c>
      <c r="AP16" s="72">
        <v>11.924119241192411</v>
      </c>
      <c r="AQ16" s="74">
        <v>10.793650793650794</v>
      </c>
    </row>
    <row r="17" spans="1:43" x14ac:dyDescent="0.25">
      <c r="A17" s="187" t="s">
        <v>14</v>
      </c>
      <c r="B17" s="317">
        <v>4</v>
      </c>
      <c r="C17" s="499">
        <v>814</v>
      </c>
      <c r="D17" s="138">
        <v>878</v>
      </c>
      <c r="E17" s="317">
        <v>1</v>
      </c>
      <c r="F17" s="405">
        <v>1110</v>
      </c>
      <c r="G17" s="405">
        <v>451</v>
      </c>
      <c r="H17" s="297">
        <v>55.284552845528459</v>
      </c>
      <c r="I17" s="22">
        <v>56.198347107438018</v>
      </c>
      <c r="J17" s="22">
        <v>66.165413533834581</v>
      </c>
      <c r="K17" s="22">
        <v>64.233576642335763</v>
      </c>
      <c r="L17" s="165">
        <v>69.047619047619051</v>
      </c>
      <c r="M17" s="165">
        <v>72.477064220183479</v>
      </c>
      <c r="N17" s="47">
        <v>78.260869565217391</v>
      </c>
      <c r="O17" s="22">
        <v>73.188405797101453</v>
      </c>
      <c r="P17" s="165">
        <v>77.857142857142861</v>
      </c>
      <c r="Q17" s="165">
        <v>85.5</v>
      </c>
      <c r="R17" s="47">
        <v>70.689655172413794</v>
      </c>
      <c r="S17" s="22">
        <v>82.089552238805979</v>
      </c>
      <c r="T17" s="22">
        <v>73.484848484848484</v>
      </c>
      <c r="U17" s="22">
        <v>62.068965517241381</v>
      </c>
      <c r="V17" s="22">
        <v>74.626865671641795</v>
      </c>
      <c r="W17" s="22">
        <v>65.151515151515156</v>
      </c>
      <c r="X17" s="22">
        <v>72.41379310344827</v>
      </c>
      <c r="Y17" s="165">
        <v>80.597014925373131</v>
      </c>
      <c r="Z17" s="48">
        <v>74.242424242424249</v>
      </c>
      <c r="AA17" s="297">
        <v>48.739495798319325</v>
      </c>
      <c r="AB17" s="165">
        <v>67.346938775510196</v>
      </c>
      <c r="AC17" s="48">
        <v>65.648854961832058</v>
      </c>
      <c r="AD17" s="297">
        <v>39.974358974358971</v>
      </c>
      <c r="AE17" s="22">
        <v>39.6</v>
      </c>
      <c r="AF17" s="48">
        <v>34.55120481927711</v>
      </c>
      <c r="AG17" s="391">
        <v>-0.74585714285714277</v>
      </c>
      <c r="AH17" s="213">
        <v>-0.38</v>
      </c>
      <c r="AI17" s="500">
        <v>-0.95806829268292737</v>
      </c>
      <c r="AJ17" s="47">
        <v>18.978102189781019</v>
      </c>
      <c r="AK17" s="48">
        <v>17.674418604651162</v>
      </c>
      <c r="AL17" s="297">
        <v>18.380062305295951</v>
      </c>
      <c r="AM17" s="377">
        <v>18.13953488372093</v>
      </c>
      <c r="AN17" s="47">
        <v>15.745568300312826</v>
      </c>
      <c r="AO17" s="48">
        <v>9.0697674418604652</v>
      </c>
      <c r="AP17" s="47">
        <v>15.887850467289718</v>
      </c>
      <c r="AQ17" s="48">
        <v>15.11627906976744</v>
      </c>
    </row>
    <row r="18" spans="1:43" x14ac:dyDescent="0.25">
      <c r="A18" s="187" t="s">
        <v>15</v>
      </c>
      <c r="B18" s="317">
        <v>3</v>
      </c>
      <c r="C18" s="499">
        <v>919</v>
      </c>
      <c r="D18" s="138">
        <v>763</v>
      </c>
      <c r="E18" s="317" t="s">
        <v>90</v>
      </c>
      <c r="F18" s="405" t="s">
        <v>90</v>
      </c>
      <c r="G18" s="405">
        <v>452</v>
      </c>
      <c r="H18" s="297">
        <v>52.941176470588239</v>
      </c>
      <c r="I18" s="22">
        <v>55.102040816326522</v>
      </c>
      <c r="J18" s="22">
        <v>71.818181818181813</v>
      </c>
      <c r="K18" s="22">
        <v>68.695652173913047</v>
      </c>
      <c r="L18" s="165">
        <v>75</v>
      </c>
      <c r="M18" s="165">
        <v>81.25</v>
      </c>
      <c r="N18" s="47">
        <v>61.29032258064516</v>
      </c>
      <c r="O18" s="22">
        <v>86.486486486486484</v>
      </c>
      <c r="P18" s="165">
        <v>82.203389830508485</v>
      </c>
      <c r="Q18" s="165">
        <v>82.7</v>
      </c>
      <c r="R18" s="47">
        <v>79.120879120879124</v>
      </c>
      <c r="S18" s="22">
        <v>81.132075471698116</v>
      </c>
      <c r="T18" s="22">
        <v>68.695652173913047</v>
      </c>
      <c r="U18" s="22">
        <v>71.428571428571431</v>
      </c>
      <c r="V18" s="22">
        <v>72.641509433962256</v>
      </c>
      <c r="W18" s="22">
        <v>67.826086956521749</v>
      </c>
      <c r="X18" s="22">
        <v>78.021978021978029</v>
      </c>
      <c r="Y18" s="165">
        <v>83.962264150943398</v>
      </c>
      <c r="Z18" s="48">
        <v>69.565217391304344</v>
      </c>
      <c r="AA18" s="297">
        <v>61.764705882352942</v>
      </c>
      <c r="AB18" s="165">
        <v>64.8</v>
      </c>
      <c r="AC18" s="48">
        <v>70.297029702970292</v>
      </c>
      <c r="AD18" s="297">
        <v>48.706249999999997</v>
      </c>
      <c r="AE18" s="22">
        <v>46.6</v>
      </c>
      <c r="AF18" s="48">
        <v>44.59375</v>
      </c>
      <c r="AG18" s="391">
        <v>-9.1860759493670854E-2</v>
      </c>
      <c r="AH18" s="213">
        <v>7.0000000000000007E-2</v>
      </c>
      <c r="AI18" s="500">
        <v>-0.22730999999999998</v>
      </c>
      <c r="AJ18" s="47">
        <v>11.893764434180138</v>
      </c>
      <c r="AK18" s="48">
        <v>11.347517730496454</v>
      </c>
      <c r="AL18" s="297">
        <v>11.619718309859154</v>
      </c>
      <c r="AM18" s="377">
        <v>10.666666666666668</v>
      </c>
      <c r="AN18" s="47">
        <v>9.3533487297921472</v>
      </c>
      <c r="AO18" s="48">
        <v>10.874704491725769</v>
      </c>
      <c r="AP18" s="47">
        <v>9.3896713615023462</v>
      </c>
      <c r="AQ18" s="48">
        <v>12.888888888888889</v>
      </c>
    </row>
    <row r="19" spans="1:43" x14ac:dyDescent="0.25">
      <c r="A19" s="187" t="s">
        <v>16</v>
      </c>
      <c r="B19" s="317">
        <v>2</v>
      </c>
      <c r="C19" s="499">
        <v>533</v>
      </c>
      <c r="D19" s="138">
        <v>760</v>
      </c>
      <c r="E19" s="317">
        <v>1</v>
      </c>
      <c r="F19" s="405">
        <v>1135</v>
      </c>
      <c r="G19" s="405">
        <v>504</v>
      </c>
      <c r="H19" s="297">
        <v>57.627118644067799</v>
      </c>
      <c r="I19" s="22">
        <v>66.666666666666657</v>
      </c>
      <c r="J19" s="22">
        <v>65.517241379310349</v>
      </c>
      <c r="K19" s="22">
        <v>67.479674796747972</v>
      </c>
      <c r="L19" s="165">
        <v>67.1875</v>
      </c>
      <c r="M19" s="165">
        <v>71.910112359550567</v>
      </c>
      <c r="N19" s="47">
        <v>73.91304347826086</v>
      </c>
      <c r="O19" s="22">
        <v>82.90598290598291</v>
      </c>
      <c r="P19" s="165">
        <v>78.991596638655466</v>
      </c>
      <c r="Q19" s="165">
        <v>81.7</v>
      </c>
      <c r="R19" s="47">
        <v>73.958333333333343</v>
      </c>
      <c r="S19" s="22">
        <v>75.221238938053091</v>
      </c>
      <c r="T19" s="22">
        <v>72</v>
      </c>
      <c r="U19" s="22">
        <v>70.833333333333343</v>
      </c>
      <c r="V19" s="22">
        <v>71.681415929203538</v>
      </c>
      <c r="W19" s="22">
        <v>68.800000000000011</v>
      </c>
      <c r="X19" s="22">
        <v>75</v>
      </c>
      <c r="Y19" s="165">
        <v>76.106194690265482</v>
      </c>
      <c r="Z19" s="48">
        <v>72</v>
      </c>
      <c r="AA19" s="297">
        <v>63.157894736842103</v>
      </c>
      <c r="AB19" s="165">
        <v>67.592592592592595</v>
      </c>
      <c r="AC19" s="48">
        <v>71.428571428571431</v>
      </c>
      <c r="AD19" s="297">
        <v>51.7710843373494</v>
      </c>
      <c r="AE19" s="22">
        <v>43.9</v>
      </c>
      <c r="AF19" s="48">
        <v>44.477777777777774</v>
      </c>
      <c r="AG19" s="391">
        <v>-0.28244444444444433</v>
      </c>
      <c r="AH19" s="213">
        <v>-0.52</v>
      </c>
      <c r="AI19" s="500">
        <v>-0.45461910112359544</v>
      </c>
      <c r="AJ19" s="47">
        <v>8.5261875761266737</v>
      </c>
      <c r="AK19" s="48">
        <v>8.4033613445378155</v>
      </c>
      <c r="AL19" s="297">
        <v>9.641532756489493</v>
      </c>
      <c r="AM19" s="377">
        <v>9.7759674134419541</v>
      </c>
      <c r="AN19" s="47">
        <v>11.814859926918391</v>
      </c>
      <c r="AO19" s="48">
        <v>9.6638655462184886</v>
      </c>
      <c r="AP19" s="47">
        <v>12.855377008652658</v>
      </c>
      <c r="AQ19" s="48">
        <v>12.016293279022404</v>
      </c>
    </row>
    <row r="20" spans="1:43" x14ac:dyDescent="0.25">
      <c r="A20" s="187" t="s">
        <v>17</v>
      </c>
      <c r="B20" s="317">
        <v>4</v>
      </c>
      <c r="C20" s="499">
        <v>1022</v>
      </c>
      <c r="D20" s="138">
        <v>1007</v>
      </c>
      <c r="E20" s="317" t="s">
        <v>90</v>
      </c>
      <c r="F20" s="405" t="s">
        <v>90</v>
      </c>
      <c r="G20" s="405">
        <v>518</v>
      </c>
      <c r="H20" s="297">
        <v>41.780821917808218</v>
      </c>
      <c r="I20" s="22">
        <v>52.671755725190842</v>
      </c>
      <c r="J20" s="22">
        <v>55.633802816901415</v>
      </c>
      <c r="K20" s="22">
        <v>61.313868613138688</v>
      </c>
      <c r="L20" s="165">
        <v>69.677419354838705</v>
      </c>
      <c r="M20" s="165">
        <v>66.25</v>
      </c>
      <c r="N20" s="47">
        <v>58.015267175572518</v>
      </c>
      <c r="O20" s="22">
        <v>73.943661971830991</v>
      </c>
      <c r="P20" s="165">
        <v>71.32352941176471</v>
      </c>
      <c r="Q20" s="165">
        <v>75.2</v>
      </c>
      <c r="R20" s="47">
        <v>62.406015037593988</v>
      </c>
      <c r="S20" s="22">
        <v>65.034965034965026</v>
      </c>
      <c r="T20" s="22">
        <v>66.197183098591552</v>
      </c>
      <c r="U20" s="22">
        <v>53.383458646616546</v>
      </c>
      <c r="V20" s="22">
        <v>53.846153846153847</v>
      </c>
      <c r="W20" s="22">
        <v>64.788732394366207</v>
      </c>
      <c r="X20" s="22">
        <v>64.661654135338338</v>
      </c>
      <c r="Y20" s="165">
        <v>62.93706293706294</v>
      </c>
      <c r="Z20" s="48">
        <v>69.718309859154928</v>
      </c>
      <c r="AA20" s="297">
        <v>50.393700787401571</v>
      </c>
      <c r="AB20" s="165">
        <v>52.554744525547449</v>
      </c>
      <c r="AC20" s="48">
        <v>50.349650349650354</v>
      </c>
      <c r="AD20" s="297">
        <v>42.359375</v>
      </c>
      <c r="AE20" s="22">
        <v>37</v>
      </c>
      <c r="AF20" s="48">
        <v>38.864942528735632</v>
      </c>
      <c r="AG20" s="391">
        <v>-0.39445263157894728</v>
      </c>
      <c r="AH20" s="213">
        <v>-0.31</v>
      </c>
      <c r="AI20" s="500">
        <v>-0.16110344827586204</v>
      </c>
      <c r="AJ20" s="47">
        <v>32.216494845360828</v>
      </c>
      <c r="AK20" s="48">
        <v>31.85483870967742</v>
      </c>
      <c r="AL20" s="297">
        <v>27.665198237885463</v>
      </c>
      <c r="AM20" s="377">
        <v>28.834355828220858</v>
      </c>
      <c r="AN20" s="47">
        <v>16.580756013745702</v>
      </c>
      <c r="AO20" s="48">
        <v>22.177419354838708</v>
      </c>
      <c r="AP20" s="47">
        <v>17.533039647577091</v>
      </c>
      <c r="AQ20" s="48">
        <v>22.494887525562373</v>
      </c>
    </row>
    <row r="21" spans="1:43" x14ac:dyDescent="0.25">
      <c r="A21" s="187" t="s">
        <v>18</v>
      </c>
      <c r="B21" s="317">
        <v>4</v>
      </c>
      <c r="C21" s="499">
        <v>1065</v>
      </c>
      <c r="D21" s="138">
        <v>1042</v>
      </c>
      <c r="E21" s="317">
        <v>1</v>
      </c>
      <c r="F21" s="405">
        <v>996</v>
      </c>
      <c r="G21" s="405">
        <v>544</v>
      </c>
      <c r="H21" s="297">
        <v>54.088050314465406</v>
      </c>
      <c r="I21" s="22">
        <v>55.782312925170061</v>
      </c>
      <c r="J21" s="22">
        <v>58.82352941176471</v>
      </c>
      <c r="K21" s="22">
        <v>61.702127659574465</v>
      </c>
      <c r="L21" s="165">
        <v>65.671641791044777</v>
      </c>
      <c r="M21" s="165">
        <v>68.322981366459629</v>
      </c>
      <c r="N21" s="47">
        <v>74.342105263157904</v>
      </c>
      <c r="O21" s="22">
        <v>79.333333333333329</v>
      </c>
      <c r="P21" s="165">
        <v>78.67647058823529</v>
      </c>
      <c r="Q21" s="165">
        <v>82.2</v>
      </c>
      <c r="R21" s="47">
        <v>67.924528301886795</v>
      </c>
      <c r="S21" s="22">
        <v>70.666666666666671</v>
      </c>
      <c r="T21" s="22">
        <v>72.857142857142847</v>
      </c>
      <c r="U21" s="22">
        <v>59.119496855345908</v>
      </c>
      <c r="V21" s="22">
        <v>66.666666666666657</v>
      </c>
      <c r="W21" s="22">
        <v>69.285714285714278</v>
      </c>
      <c r="X21" s="22">
        <v>69.811320754716974</v>
      </c>
      <c r="Y21" s="165">
        <v>74</v>
      </c>
      <c r="Z21" s="48">
        <v>75.714285714285708</v>
      </c>
      <c r="AA21" s="297">
        <v>42.207792207792203</v>
      </c>
      <c r="AB21" s="165">
        <v>54.193548387096783</v>
      </c>
      <c r="AC21" s="48">
        <v>62</v>
      </c>
      <c r="AD21" s="297">
        <v>42.994565217391305</v>
      </c>
      <c r="AE21" s="22">
        <v>41.1</v>
      </c>
      <c r="AF21" s="48">
        <v>38.421195652173914</v>
      </c>
      <c r="AG21" s="391">
        <v>-0.36701086956521722</v>
      </c>
      <c r="AH21" s="213">
        <v>-0.46</v>
      </c>
      <c r="AI21" s="500">
        <v>-0.32146153846153847</v>
      </c>
      <c r="AJ21" s="47">
        <v>24.502164502164504</v>
      </c>
      <c r="AK21" s="48">
        <v>22.286821705426359</v>
      </c>
      <c r="AL21" s="297">
        <v>24.558452481076536</v>
      </c>
      <c r="AM21" s="377">
        <v>24.760076775431862</v>
      </c>
      <c r="AN21" s="47">
        <v>20.519480519480521</v>
      </c>
      <c r="AO21" s="48">
        <v>19.379844961240313</v>
      </c>
      <c r="AP21" s="47">
        <v>19.428090832632464</v>
      </c>
      <c r="AQ21" s="48">
        <v>21.113243761996163</v>
      </c>
    </row>
    <row r="22" spans="1:43" ht="45" x14ac:dyDescent="0.25">
      <c r="A22" s="187" t="s">
        <v>19</v>
      </c>
      <c r="B22" s="317">
        <v>4</v>
      </c>
      <c r="C22" s="499">
        <v>646</v>
      </c>
      <c r="D22" s="138">
        <v>768</v>
      </c>
      <c r="E22" s="317" t="s">
        <v>124</v>
      </c>
      <c r="F22" s="405">
        <v>2191</v>
      </c>
      <c r="G22" s="405">
        <v>464</v>
      </c>
      <c r="H22" s="297">
        <v>57.42574257425742</v>
      </c>
      <c r="I22" s="22">
        <v>67.346938775510196</v>
      </c>
      <c r="J22" s="22">
        <v>68.376068376068375</v>
      </c>
      <c r="K22" s="22">
        <v>69.724770642201833</v>
      </c>
      <c r="L22" s="165">
        <v>73.636363636363626</v>
      </c>
      <c r="M22" s="165">
        <v>71.15384615384616</v>
      </c>
      <c r="N22" s="47">
        <v>91.17647058823529</v>
      </c>
      <c r="O22" s="22">
        <v>83.193277310924373</v>
      </c>
      <c r="P22" s="165">
        <v>83.620689655172413</v>
      </c>
      <c r="Q22" s="165">
        <v>87.5</v>
      </c>
      <c r="R22" s="47">
        <v>83.333333333333343</v>
      </c>
      <c r="S22" s="22">
        <v>80.314960629921259</v>
      </c>
      <c r="T22" s="22">
        <v>77.192982456140356</v>
      </c>
      <c r="U22" s="22">
        <v>78.431372549019613</v>
      </c>
      <c r="V22" s="22">
        <v>78.740157480314963</v>
      </c>
      <c r="W22" s="22">
        <v>75.438596491228068</v>
      </c>
      <c r="X22" s="22">
        <v>88.235294117647058</v>
      </c>
      <c r="Y22" s="165">
        <v>80.314960629921259</v>
      </c>
      <c r="Z22" s="48">
        <v>83.333333333333329</v>
      </c>
      <c r="AA22" s="297">
        <v>56.12244897959183</v>
      </c>
      <c r="AB22" s="165">
        <v>68.235294117647058</v>
      </c>
      <c r="AC22" s="48">
        <v>78.260869565217391</v>
      </c>
      <c r="AD22" s="297">
        <v>57.237113402061858</v>
      </c>
      <c r="AE22" s="22">
        <v>48.8</v>
      </c>
      <c r="AF22" s="48">
        <v>47.56989247311828</v>
      </c>
      <c r="AG22" s="391">
        <v>0.10655208333333327</v>
      </c>
      <c r="AH22" s="213">
        <v>-0.12</v>
      </c>
      <c r="AI22" s="500">
        <v>9.8408602150537663E-2</v>
      </c>
      <c r="AJ22" s="47">
        <v>9.4775212636695016</v>
      </c>
      <c r="AK22" s="48">
        <v>7.249466950959488</v>
      </c>
      <c r="AL22" s="297">
        <v>8.3129584352078236</v>
      </c>
      <c r="AM22" s="377">
        <v>5.5319148936170208</v>
      </c>
      <c r="AN22" s="47">
        <v>9.1130012150668289</v>
      </c>
      <c r="AO22" s="48">
        <v>8.3155650319829419</v>
      </c>
      <c r="AP22" s="47">
        <v>9.657701711491443</v>
      </c>
      <c r="AQ22" s="48">
        <v>10.212765957446807</v>
      </c>
    </row>
    <row r="23" spans="1:43" x14ac:dyDescent="0.25">
      <c r="A23" s="187" t="s">
        <v>20</v>
      </c>
      <c r="B23" s="317">
        <v>4</v>
      </c>
      <c r="C23" s="499">
        <v>823</v>
      </c>
      <c r="D23" s="138">
        <v>962</v>
      </c>
      <c r="E23" s="317" t="s">
        <v>90</v>
      </c>
      <c r="F23" s="405" t="s">
        <v>90</v>
      </c>
      <c r="G23" s="405">
        <v>559</v>
      </c>
      <c r="H23" s="297">
        <v>47.222222222222221</v>
      </c>
      <c r="I23" s="22">
        <v>48.226950354609926</v>
      </c>
      <c r="J23" s="22">
        <v>67.142857142857139</v>
      </c>
      <c r="K23" s="22">
        <v>68.309859154929569</v>
      </c>
      <c r="L23" s="165">
        <v>70.481927710843379</v>
      </c>
      <c r="M23" s="165">
        <v>69.400000000000006</v>
      </c>
      <c r="N23" s="47">
        <v>70.212765957446805</v>
      </c>
      <c r="O23" s="22">
        <v>78.723404255319153</v>
      </c>
      <c r="P23" s="165">
        <v>79.699248120300751</v>
      </c>
      <c r="Q23" s="165">
        <v>85.5</v>
      </c>
      <c r="R23" s="47">
        <v>69.655172413793096</v>
      </c>
      <c r="S23" s="22">
        <v>72.992700729927009</v>
      </c>
      <c r="T23" s="22">
        <v>71.428571428571431</v>
      </c>
      <c r="U23" s="22">
        <v>65.517241379310349</v>
      </c>
      <c r="V23" s="22">
        <v>65.693430656934311</v>
      </c>
      <c r="W23" s="22">
        <v>62.585034013605444</v>
      </c>
      <c r="X23" s="22">
        <v>67.58620689655173</v>
      </c>
      <c r="Y23" s="165">
        <v>68.613138686131393</v>
      </c>
      <c r="Z23" s="48">
        <v>72.108843537414955</v>
      </c>
      <c r="AA23" s="297">
        <v>54.098360655737707</v>
      </c>
      <c r="AB23" s="165">
        <v>59.677419354838712</v>
      </c>
      <c r="AC23" s="48">
        <v>61.788617886178862</v>
      </c>
      <c r="AD23" s="297">
        <v>44.970873786407765</v>
      </c>
      <c r="AE23" s="22">
        <v>45</v>
      </c>
      <c r="AF23" s="48">
        <v>46.5</v>
      </c>
      <c r="AG23" s="391">
        <v>-0.60223762376237622</v>
      </c>
      <c r="AH23" s="213">
        <v>-0.34</v>
      </c>
      <c r="AI23" s="500">
        <v>-0.12085900000000009</v>
      </c>
      <c r="AJ23" s="47">
        <v>16.952380952380953</v>
      </c>
      <c r="AK23" s="48">
        <v>13.586956521739129</v>
      </c>
      <c r="AL23" s="297">
        <v>16.186046511627907</v>
      </c>
      <c r="AM23" s="377">
        <v>12.867647058823529</v>
      </c>
      <c r="AN23" s="47">
        <v>13.904761904761905</v>
      </c>
      <c r="AO23" s="48">
        <v>9.7826086956521738</v>
      </c>
      <c r="AP23" s="47">
        <v>11.906976744186046</v>
      </c>
      <c r="AQ23" s="48">
        <v>9.375</v>
      </c>
    </row>
    <row r="24" spans="1:43" x14ac:dyDescent="0.25">
      <c r="A24" s="187" t="s">
        <v>21</v>
      </c>
      <c r="B24" s="317">
        <v>4</v>
      </c>
      <c r="C24" s="499">
        <v>1264</v>
      </c>
      <c r="D24" s="138">
        <v>966</v>
      </c>
      <c r="E24" s="317" t="s">
        <v>90</v>
      </c>
      <c r="F24" s="405" t="s">
        <v>90</v>
      </c>
      <c r="G24" s="405">
        <v>514</v>
      </c>
      <c r="H24" s="297">
        <v>39.568345323741006</v>
      </c>
      <c r="I24" s="22">
        <v>53.472222222222221</v>
      </c>
      <c r="J24" s="22">
        <v>59.876543209876544</v>
      </c>
      <c r="K24" s="22">
        <v>65.306122448979593</v>
      </c>
      <c r="L24" s="165">
        <v>65.248226950354621</v>
      </c>
      <c r="M24" s="165">
        <v>60.784313725490193</v>
      </c>
      <c r="N24" s="47">
        <v>69.333333333333343</v>
      </c>
      <c r="O24" s="22">
        <v>72.727272727272734</v>
      </c>
      <c r="P24" s="165">
        <v>71.724137931034477</v>
      </c>
      <c r="Q24" s="165">
        <v>82.7</v>
      </c>
      <c r="R24" s="47">
        <v>60.544217687074834</v>
      </c>
      <c r="S24" s="22">
        <v>63.576158940397356</v>
      </c>
      <c r="T24" s="22">
        <v>68.493150684931521</v>
      </c>
      <c r="U24" s="22">
        <v>47.619047619047613</v>
      </c>
      <c r="V24" s="22">
        <v>58.940397350993379</v>
      </c>
      <c r="W24" s="22">
        <v>61.643835616438359</v>
      </c>
      <c r="X24" s="22">
        <v>63.265306122448983</v>
      </c>
      <c r="Y24" s="165">
        <v>68.211920529801333</v>
      </c>
      <c r="Z24" s="48">
        <v>67.808219178082197</v>
      </c>
      <c r="AA24" s="297">
        <v>33.333333333333329</v>
      </c>
      <c r="AB24" s="165">
        <v>52.884615384615387</v>
      </c>
      <c r="AC24" s="48">
        <v>56.4625850340136</v>
      </c>
      <c r="AD24" s="297">
        <v>49.03846153846154</v>
      </c>
      <c r="AE24" s="22">
        <v>43.5</v>
      </c>
      <c r="AF24" s="48">
        <v>40.53092783505155</v>
      </c>
      <c r="AG24" s="391">
        <v>-1.2082352941176483E-2</v>
      </c>
      <c r="AH24" s="213">
        <v>-7.0000000000000007E-2</v>
      </c>
      <c r="AI24" s="500">
        <v>-0.13113977272727276</v>
      </c>
      <c r="AJ24" s="47">
        <v>22.346368715083798</v>
      </c>
      <c r="AK24" s="48">
        <v>25.968992248062015</v>
      </c>
      <c r="AL24" s="297">
        <v>21.575984990619137</v>
      </c>
      <c r="AM24" s="377">
        <v>22.047244094488189</v>
      </c>
      <c r="AN24" s="47">
        <v>12.104283054003725</v>
      </c>
      <c r="AO24" s="48">
        <v>10.271317829457365</v>
      </c>
      <c r="AP24" s="47">
        <v>13.977485928705441</v>
      </c>
      <c r="AQ24" s="48">
        <v>9.6456692913385815</v>
      </c>
    </row>
    <row r="25" spans="1:43" x14ac:dyDescent="0.25">
      <c r="A25" s="187" t="s">
        <v>22</v>
      </c>
      <c r="B25" s="317">
        <v>3</v>
      </c>
      <c r="C25" s="499">
        <v>950</v>
      </c>
      <c r="D25" s="138">
        <v>1003</v>
      </c>
      <c r="E25" s="317" t="s">
        <v>90</v>
      </c>
      <c r="F25" s="405" t="s">
        <v>90</v>
      </c>
      <c r="G25" s="405">
        <v>584</v>
      </c>
      <c r="H25" s="297">
        <v>45.535714285714285</v>
      </c>
      <c r="I25" s="22">
        <v>54.700854700854705</v>
      </c>
      <c r="J25" s="22">
        <v>59.154929577464785</v>
      </c>
      <c r="K25" s="22">
        <v>65.853658536585371</v>
      </c>
      <c r="L25" s="165">
        <v>67.515923566878982</v>
      </c>
      <c r="M25" s="165">
        <v>63.636363636363633</v>
      </c>
      <c r="N25" s="47">
        <v>69.599999999999994</v>
      </c>
      <c r="O25" s="22">
        <v>77.931034482758619</v>
      </c>
      <c r="P25" s="165">
        <v>83.233532934131745</v>
      </c>
      <c r="Q25" s="165">
        <v>76.599999999999994</v>
      </c>
      <c r="R25" s="47">
        <v>68.992248062015506</v>
      </c>
      <c r="S25" s="22">
        <v>71.24183006535948</v>
      </c>
      <c r="T25" s="22">
        <v>69.767441860465112</v>
      </c>
      <c r="U25" s="22">
        <v>62.790697674418603</v>
      </c>
      <c r="V25" s="22">
        <v>65.359477124183002</v>
      </c>
      <c r="W25" s="22">
        <v>61.627906976744185</v>
      </c>
      <c r="X25" s="22">
        <v>64.341085271317837</v>
      </c>
      <c r="Y25" s="165">
        <v>77.777777777777786</v>
      </c>
      <c r="Z25" s="48">
        <v>73.255813953488385</v>
      </c>
      <c r="AA25" s="297">
        <v>36.936936936936938</v>
      </c>
      <c r="AB25" s="165">
        <v>50.78125</v>
      </c>
      <c r="AC25" s="48">
        <v>55.882352941176471</v>
      </c>
      <c r="AD25" s="297">
        <v>45.132978723404257</v>
      </c>
      <c r="AE25" s="22">
        <v>43.4</v>
      </c>
      <c r="AF25" s="48">
        <v>39.296116504854368</v>
      </c>
      <c r="AG25" s="391">
        <v>-3.9582417582417574E-2</v>
      </c>
      <c r="AH25" s="213">
        <v>-0.24</v>
      </c>
      <c r="AI25" s="500">
        <v>-0.26733106796116501</v>
      </c>
      <c r="AJ25" s="47">
        <v>26.560951437066404</v>
      </c>
      <c r="AK25" s="48">
        <v>22.780569514237854</v>
      </c>
      <c r="AL25" s="297">
        <v>23.495145631067963</v>
      </c>
      <c r="AM25" s="377">
        <v>23.219814241486102</v>
      </c>
      <c r="AN25" s="47">
        <v>11.793855302279486</v>
      </c>
      <c r="AO25" s="48">
        <v>14.405360134003351</v>
      </c>
      <c r="AP25" s="47">
        <v>14.563106796116504</v>
      </c>
      <c r="AQ25" s="48">
        <v>12.074303405572756</v>
      </c>
    </row>
    <row r="26" spans="1:43" x14ac:dyDescent="0.25">
      <c r="A26" s="187" t="s">
        <v>23</v>
      </c>
      <c r="B26" s="317">
        <v>5</v>
      </c>
      <c r="C26" s="499">
        <v>1178</v>
      </c>
      <c r="D26" s="138">
        <v>1180</v>
      </c>
      <c r="E26" s="317">
        <v>1</v>
      </c>
      <c r="F26" s="405">
        <v>1095</v>
      </c>
      <c r="G26" s="405">
        <v>590</v>
      </c>
      <c r="H26" s="297">
        <v>53.846153846153847</v>
      </c>
      <c r="I26" s="22">
        <v>59.477124183006538</v>
      </c>
      <c r="J26" s="22">
        <v>58.22784810126582</v>
      </c>
      <c r="K26" s="22">
        <v>70.621468926553675</v>
      </c>
      <c r="L26" s="165">
        <v>72.58064516129032</v>
      </c>
      <c r="M26" s="165">
        <v>70.652173913043484</v>
      </c>
      <c r="N26" s="47">
        <v>74.842767295597483</v>
      </c>
      <c r="O26" s="22">
        <v>80.120481927710841</v>
      </c>
      <c r="P26" s="165">
        <v>79.310344827586206</v>
      </c>
      <c r="Q26" s="165">
        <v>75.401069518716582</v>
      </c>
      <c r="R26" s="47">
        <v>76.073619631901849</v>
      </c>
      <c r="S26" s="22">
        <v>74.846625766871171</v>
      </c>
      <c r="T26" s="22">
        <v>72.826086956521735</v>
      </c>
      <c r="U26" s="22">
        <v>69.325153374233125</v>
      </c>
      <c r="V26" s="22">
        <v>68.711656441717793</v>
      </c>
      <c r="W26" s="22">
        <v>70.108695652173907</v>
      </c>
      <c r="X26" s="22">
        <v>82.208588957055213</v>
      </c>
      <c r="Y26" s="165">
        <v>74.846625766871171</v>
      </c>
      <c r="Z26" s="48">
        <v>80.434782608695656</v>
      </c>
      <c r="AA26" s="297">
        <v>63.265306122448983</v>
      </c>
      <c r="AB26" s="165">
        <v>57.055214723926383</v>
      </c>
      <c r="AC26" s="48">
        <v>61.818181818181813</v>
      </c>
      <c r="AD26" s="297">
        <v>40.516304347826086</v>
      </c>
      <c r="AE26" s="22">
        <v>39.1</v>
      </c>
      <c r="AF26" s="48">
        <v>42.516304347826086</v>
      </c>
      <c r="AG26" s="391">
        <v>-0.51380219780219794</v>
      </c>
      <c r="AH26" s="213">
        <v>-0.35</v>
      </c>
      <c r="AI26" s="500">
        <v>-8.4239130434782608E-2</v>
      </c>
      <c r="AJ26" s="47">
        <v>19.30769230769231</v>
      </c>
      <c r="AK26" s="48">
        <v>20.186915887850468</v>
      </c>
      <c r="AL26" s="297">
        <v>18.512780790085198</v>
      </c>
      <c r="AM26" s="377">
        <v>19.649122807017545</v>
      </c>
      <c r="AN26" s="47">
        <v>17.384615384615383</v>
      </c>
      <c r="AO26" s="48">
        <v>8.5981308411214954</v>
      </c>
      <c r="AP26" s="47">
        <v>14.717273431448488</v>
      </c>
      <c r="AQ26" s="48">
        <v>13.333333333333334</v>
      </c>
    </row>
    <row r="27" spans="1:43" x14ac:dyDescent="0.25">
      <c r="A27" s="187" t="s">
        <v>24</v>
      </c>
      <c r="B27" s="317">
        <v>3</v>
      </c>
      <c r="C27" s="499">
        <v>959</v>
      </c>
      <c r="D27" s="138">
        <v>848</v>
      </c>
      <c r="E27" s="317" t="s">
        <v>90</v>
      </c>
      <c r="F27" s="405" t="s">
        <v>90</v>
      </c>
      <c r="G27" s="405">
        <v>564</v>
      </c>
      <c r="H27" s="297">
        <v>62.5</v>
      </c>
      <c r="I27" s="22">
        <v>60</v>
      </c>
      <c r="J27" s="22">
        <v>63.793103448275865</v>
      </c>
      <c r="K27" s="22">
        <v>75</v>
      </c>
      <c r="L27" s="165">
        <v>72.881355932203391</v>
      </c>
      <c r="M27" s="165">
        <v>72.649572649572647</v>
      </c>
      <c r="N27" s="47">
        <v>72.992700729927009</v>
      </c>
      <c r="O27" s="22">
        <v>83.478260869565219</v>
      </c>
      <c r="P27" s="165">
        <v>78.260869565217391</v>
      </c>
      <c r="Q27" s="165">
        <v>85.5</v>
      </c>
      <c r="R27" s="47">
        <v>70.454545454545453</v>
      </c>
      <c r="S27" s="22">
        <v>76.068376068376068</v>
      </c>
      <c r="T27" s="22">
        <v>81.060606060606062</v>
      </c>
      <c r="U27" s="22">
        <v>65.151515151515156</v>
      </c>
      <c r="V27" s="22">
        <v>72.649572649572647</v>
      </c>
      <c r="W27" s="22">
        <v>72.727272727272734</v>
      </c>
      <c r="X27" s="22">
        <v>71.212121212121218</v>
      </c>
      <c r="Y27" s="165">
        <v>76.068376068376068</v>
      </c>
      <c r="Z27" s="48">
        <v>78.787878787878796</v>
      </c>
      <c r="AA27" s="297">
        <v>63.302752293577981</v>
      </c>
      <c r="AB27" s="165">
        <v>64.0625</v>
      </c>
      <c r="AC27" s="48">
        <v>66.379310344827587</v>
      </c>
      <c r="AD27" s="297">
        <v>52.366666666666667</v>
      </c>
      <c r="AE27" s="22">
        <v>50.2</v>
      </c>
      <c r="AF27" s="48">
        <v>45.839080459770102</v>
      </c>
      <c r="AG27" s="391">
        <v>-2.5865384615384627E-2</v>
      </c>
      <c r="AH27" s="213">
        <v>-0.18</v>
      </c>
      <c r="AI27" s="500">
        <v>-0.24728235294117654</v>
      </c>
      <c r="AJ27" s="47">
        <v>13.232104121475055</v>
      </c>
      <c r="AK27" s="48">
        <v>10.260869565217391</v>
      </c>
      <c r="AL27" s="297">
        <v>10.419026047565119</v>
      </c>
      <c r="AM27" s="377">
        <v>8.4459459459459456</v>
      </c>
      <c r="AN27" s="47">
        <v>9.2190889370932751</v>
      </c>
      <c r="AO27" s="48">
        <v>9.7391304347826093</v>
      </c>
      <c r="AP27" s="47">
        <v>7.1347678369195924</v>
      </c>
      <c r="AQ27" s="48">
        <v>10.135135135135135</v>
      </c>
    </row>
    <row r="28" spans="1:43" x14ac:dyDescent="0.25">
      <c r="A28" s="187" t="s">
        <v>25</v>
      </c>
      <c r="B28" s="317">
        <v>7</v>
      </c>
      <c r="C28" s="499">
        <v>1189</v>
      </c>
      <c r="D28" s="138">
        <v>782</v>
      </c>
      <c r="E28" s="317" t="s">
        <v>90</v>
      </c>
      <c r="F28" s="405" t="s">
        <v>90</v>
      </c>
      <c r="G28" s="405">
        <v>520</v>
      </c>
      <c r="H28" s="297">
        <v>56.140350877192979</v>
      </c>
      <c r="I28" s="22">
        <v>69.369369369369366</v>
      </c>
      <c r="J28" s="22">
        <v>75.510204081632651</v>
      </c>
      <c r="K28" s="22">
        <v>76.404494382022463</v>
      </c>
      <c r="L28" s="165">
        <v>70.588235294117652</v>
      </c>
      <c r="M28" s="165">
        <v>77.118644067796609</v>
      </c>
      <c r="N28" s="47">
        <v>87.719298245614027</v>
      </c>
      <c r="O28" s="22">
        <v>87.155963302752298</v>
      </c>
      <c r="P28" s="165">
        <v>93.75</v>
      </c>
      <c r="Q28" s="165">
        <v>85.3</v>
      </c>
      <c r="R28" s="47">
        <v>81.081081081081081</v>
      </c>
      <c r="S28" s="22">
        <v>80.952380952380949</v>
      </c>
      <c r="T28" s="22">
        <v>80.198019801980209</v>
      </c>
      <c r="U28" s="22">
        <v>77.477477477477478</v>
      </c>
      <c r="V28" s="22">
        <v>78.095238095238102</v>
      </c>
      <c r="W28" s="22">
        <v>75.247524752475243</v>
      </c>
      <c r="X28" s="22">
        <v>78.378378378378372</v>
      </c>
      <c r="Y28" s="165">
        <v>83.80952380952381</v>
      </c>
      <c r="Z28" s="48">
        <v>82.178217821782169</v>
      </c>
      <c r="AA28" s="297">
        <v>77.235772357723576</v>
      </c>
      <c r="AB28" s="165">
        <v>76.31578947368422</v>
      </c>
      <c r="AC28" s="48">
        <v>73.4375</v>
      </c>
      <c r="AD28" s="297">
        <v>59.3125</v>
      </c>
      <c r="AE28" s="22">
        <v>56.8</v>
      </c>
      <c r="AF28" s="48">
        <v>55.383720930232556</v>
      </c>
      <c r="AG28" s="391">
        <v>0.18187234042553191</v>
      </c>
      <c r="AH28" s="213">
        <v>0.45</v>
      </c>
      <c r="AI28" s="500">
        <v>0.32489418604651177</v>
      </c>
      <c r="AJ28" s="47">
        <v>4.1825095057034218</v>
      </c>
      <c r="AK28" s="48">
        <v>4.0540540540540544</v>
      </c>
      <c r="AL28" s="297">
        <v>4.7559449311639552</v>
      </c>
      <c r="AM28" s="377">
        <v>3.9586919104991396</v>
      </c>
      <c r="AN28" s="47">
        <v>9.7591888466413188</v>
      </c>
      <c r="AO28" s="48">
        <v>7.6013513513513518</v>
      </c>
      <c r="AP28" s="47">
        <v>12.14017521902378</v>
      </c>
      <c r="AQ28" s="48">
        <v>7.9173838209982792</v>
      </c>
    </row>
    <row r="29" spans="1:43" x14ac:dyDescent="0.25">
      <c r="A29" s="187" t="s">
        <v>26</v>
      </c>
      <c r="B29" s="317">
        <v>4</v>
      </c>
      <c r="C29" s="499">
        <v>972</v>
      </c>
      <c r="D29" s="138">
        <v>1123</v>
      </c>
      <c r="E29" s="317">
        <v>1</v>
      </c>
      <c r="F29" s="405">
        <v>1358</v>
      </c>
      <c r="G29" s="405">
        <v>627</v>
      </c>
      <c r="H29" s="297">
        <v>60.629921259842526</v>
      </c>
      <c r="I29" s="22">
        <v>66.071428571428569</v>
      </c>
      <c r="J29" s="22">
        <v>71.212121212121218</v>
      </c>
      <c r="K29" s="22">
        <v>73.86363636363636</v>
      </c>
      <c r="L29" s="165">
        <v>77.272727272727266</v>
      </c>
      <c r="M29" s="165">
        <v>71.165644171779135</v>
      </c>
      <c r="N29" s="47">
        <v>84.337349397590373</v>
      </c>
      <c r="O29" s="22">
        <v>83.82352941176471</v>
      </c>
      <c r="P29" s="165">
        <v>86.904761904761912</v>
      </c>
      <c r="Q29" s="165">
        <v>83.2</v>
      </c>
      <c r="R29" s="47">
        <v>83.132530120481931</v>
      </c>
      <c r="S29" s="22">
        <v>75.352112676056336</v>
      </c>
      <c r="T29" s="22">
        <v>80.225988700564983</v>
      </c>
      <c r="U29" s="22">
        <v>74.698795180722882</v>
      </c>
      <c r="V29" s="22">
        <v>69.718309859154928</v>
      </c>
      <c r="W29" s="22">
        <v>74.011299435028249</v>
      </c>
      <c r="X29" s="22">
        <v>78.915662650602414</v>
      </c>
      <c r="Y29" s="165">
        <v>78.16901408450704</v>
      </c>
      <c r="Z29" s="48">
        <v>79.096045197740111</v>
      </c>
      <c r="AA29" s="297">
        <v>56.756756756756758</v>
      </c>
      <c r="AB29" s="165">
        <v>67.123287671232873</v>
      </c>
      <c r="AC29" s="48">
        <v>77.697841726618705</v>
      </c>
      <c r="AD29" s="297">
        <v>53.991071428571431</v>
      </c>
      <c r="AE29" s="22">
        <v>51.2</v>
      </c>
      <c r="AF29" s="48">
        <v>53.689320388349515</v>
      </c>
      <c r="AG29" s="391">
        <v>9.9314814814814856E-2</v>
      </c>
      <c r="AH29" s="213">
        <v>0.11</v>
      </c>
      <c r="AI29" s="500">
        <v>0.40809803921568638</v>
      </c>
      <c r="AJ29" s="47">
        <v>6.8044788975021531</v>
      </c>
      <c r="AK29" s="48">
        <v>4.5180722891566267</v>
      </c>
      <c r="AL29" s="297">
        <v>5.9314954051796152</v>
      </c>
      <c r="AM29" s="377">
        <v>3.6337209302325584</v>
      </c>
      <c r="AN29" s="47">
        <v>9.3884582256675291</v>
      </c>
      <c r="AO29" s="48">
        <v>11.295180722891567</v>
      </c>
      <c r="AP29" s="47">
        <v>8.7719298245614024</v>
      </c>
      <c r="AQ29" s="48">
        <v>12.063953488372094</v>
      </c>
    </row>
    <row r="30" spans="1:43" x14ac:dyDescent="0.25">
      <c r="A30" s="187" t="s">
        <v>32</v>
      </c>
      <c r="B30" s="317">
        <v>5</v>
      </c>
      <c r="C30" s="499">
        <v>1069</v>
      </c>
      <c r="D30" s="138">
        <v>820</v>
      </c>
      <c r="E30" s="317">
        <v>1</v>
      </c>
      <c r="F30" s="405">
        <v>1131</v>
      </c>
      <c r="G30" s="405">
        <v>493</v>
      </c>
      <c r="H30" s="297">
        <v>45.794392523364486</v>
      </c>
      <c r="I30" s="22">
        <v>56.637168141592923</v>
      </c>
      <c r="J30" s="22">
        <v>57.391304347826086</v>
      </c>
      <c r="K30" s="22">
        <v>66.379310344827587</v>
      </c>
      <c r="L30" s="165">
        <v>66.942148760330582</v>
      </c>
      <c r="M30" s="165">
        <v>74.358974358974365</v>
      </c>
      <c r="N30" s="47">
        <v>73.214285714285708</v>
      </c>
      <c r="O30" s="22">
        <v>78.070175438596493</v>
      </c>
      <c r="P30" s="165">
        <v>77.777777777777786</v>
      </c>
      <c r="Q30" s="165">
        <v>78.2</v>
      </c>
      <c r="R30" s="47">
        <v>71.681415929203538</v>
      </c>
      <c r="S30" s="22">
        <v>65.811965811965806</v>
      </c>
      <c r="T30" s="22">
        <v>70.909090909090907</v>
      </c>
      <c r="U30" s="22">
        <v>63.716814159292035</v>
      </c>
      <c r="V30" s="22">
        <v>62.393162393162392</v>
      </c>
      <c r="W30" s="22">
        <v>68.181818181818187</v>
      </c>
      <c r="X30" s="22">
        <v>67.256637168141594</v>
      </c>
      <c r="Y30" s="165">
        <v>64.102564102564102</v>
      </c>
      <c r="Z30" s="48">
        <v>73.636363636363626</v>
      </c>
      <c r="AA30" s="297">
        <v>57.02479338842975</v>
      </c>
      <c r="AB30" s="165">
        <v>69.306930693069305</v>
      </c>
      <c r="AC30" s="48">
        <v>70.3125</v>
      </c>
      <c r="AD30" s="297">
        <v>47.168421052631579</v>
      </c>
      <c r="AE30" s="22">
        <v>44.9</v>
      </c>
      <c r="AF30" s="48">
        <v>44.723118279569896</v>
      </c>
      <c r="AG30" s="391">
        <v>-0.37883157894736824</v>
      </c>
      <c r="AH30" s="213">
        <v>-0.28999999999999998</v>
      </c>
      <c r="AI30" s="500">
        <v>-0.22180430107526883</v>
      </c>
      <c r="AJ30" s="47">
        <v>18.212669683257918</v>
      </c>
      <c r="AK30" s="48">
        <v>13.226452905811623</v>
      </c>
      <c r="AL30" s="297">
        <v>15.54054054054054</v>
      </c>
      <c r="AM30" s="377">
        <v>13.729508196721312</v>
      </c>
      <c r="AN30" s="47">
        <v>14.25339366515837</v>
      </c>
      <c r="AO30" s="48">
        <v>13.026052104208416</v>
      </c>
      <c r="AP30" s="47">
        <v>14.63963963963964</v>
      </c>
      <c r="AQ30" s="48">
        <v>10.655737704918032</v>
      </c>
    </row>
    <row r="31" spans="1:43" x14ac:dyDescent="0.25">
      <c r="A31" s="187" t="s">
        <v>27</v>
      </c>
      <c r="B31" s="317">
        <v>4</v>
      </c>
      <c r="C31" s="499">
        <v>829</v>
      </c>
      <c r="D31" s="138">
        <v>905</v>
      </c>
      <c r="E31" s="317">
        <v>1</v>
      </c>
      <c r="F31" s="405">
        <v>859</v>
      </c>
      <c r="G31" s="405">
        <v>522</v>
      </c>
      <c r="H31" s="297">
        <v>48.672566371681413</v>
      </c>
      <c r="I31" s="22">
        <v>58.730158730158735</v>
      </c>
      <c r="J31" s="22">
        <v>65.289256198347118</v>
      </c>
      <c r="K31" s="22">
        <v>65.873015873015873</v>
      </c>
      <c r="L31" s="165">
        <v>69.014084507042256</v>
      </c>
      <c r="M31" s="165">
        <v>73.333333333333329</v>
      </c>
      <c r="N31" s="47">
        <v>69.354838709677423</v>
      </c>
      <c r="O31" s="22">
        <v>76.229508196721312</v>
      </c>
      <c r="P31" s="165">
        <v>73.228346456692918</v>
      </c>
      <c r="Q31" s="165">
        <v>78.900000000000006</v>
      </c>
      <c r="R31" s="47">
        <v>75</v>
      </c>
      <c r="S31" s="22">
        <v>71.074380165289256</v>
      </c>
      <c r="T31" s="22">
        <v>64.393939393939391</v>
      </c>
      <c r="U31" s="22">
        <v>67.1875</v>
      </c>
      <c r="V31" s="22">
        <v>61.157024793388423</v>
      </c>
      <c r="W31" s="22">
        <v>58.333333333333336</v>
      </c>
      <c r="X31" s="22">
        <v>71.875</v>
      </c>
      <c r="Y31" s="165">
        <v>68.59504132231406</v>
      </c>
      <c r="Z31" s="48">
        <v>67.424242424242422</v>
      </c>
      <c r="AA31" s="297">
        <v>53.731343283582092</v>
      </c>
      <c r="AB31" s="165">
        <v>59.349593495934961</v>
      </c>
      <c r="AC31" s="48">
        <v>56.390977443609025</v>
      </c>
      <c r="AD31" s="297">
        <v>48.683035714285715</v>
      </c>
      <c r="AE31" s="22">
        <v>48.8</v>
      </c>
      <c r="AF31" s="48">
        <v>43.677500000000002</v>
      </c>
      <c r="AG31" s="391">
        <v>2.0801801801801786E-2</v>
      </c>
      <c r="AH31" s="213">
        <v>0.47</v>
      </c>
      <c r="AI31" s="500">
        <v>0.19943000000000011</v>
      </c>
      <c r="AJ31" s="47">
        <v>22.40663900414938</v>
      </c>
      <c r="AK31" s="48">
        <v>19.065420560747665</v>
      </c>
      <c r="AL31" s="297">
        <v>18.557794273594912</v>
      </c>
      <c r="AM31" s="377">
        <v>19.366852886405958</v>
      </c>
      <c r="AN31" s="47">
        <v>13.174273858921163</v>
      </c>
      <c r="AO31" s="48">
        <v>12.897196261682243</v>
      </c>
      <c r="AP31" s="47">
        <v>13.997879109225874</v>
      </c>
      <c r="AQ31" s="48">
        <v>13.594040968342643</v>
      </c>
    </row>
    <row r="32" spans="1:43" ht="79.5" customHeight="1" x14ac:dyDescent="0.25">
      <c r="A32" s="187" t="s">
        <v>28</v>
      </c>
      <c r="B32" s="317" t="s">
        <v>160</v>
      </c>
      <c r="C32" s="499">
        <v>1245</v>
      </c>
      <c r="D32" s="138">
        <v>1069</v>
      </c>
      <c r="E32" s="317" t="s">
        <v>164</v>
      </c>
      <c r="F32" s="405">
        <v>920</v>
      </c>
      <c r="G32" s="405">
        <v>716</v>
      </c>
      <c r="H32" s="297">
        <v>33.561643835616437</v>
      </c>
      <c r="I32" s="22">
        <v>39.583333333333329</v>
      </c>
      <c r="J32" s="22">
        <v>49.367088607594937</v>
      </c>
      <c r="K32" s="22">
        <v>56.140350877192979</v>
      </c>
      <c r="L32" s="165">
        <v>57.692307692307686</v>
      </c>
      <c r="M32" s="165">
        <v>64.80446927374301</v>
      </c>
      <c r="N32" s="47">
        <v>66.901408450704224</v>
      </c>
      <c r="O32" s="22">
        <v>67.924528301886795</v>
      </c>
      <c r="P32" s="165">
        <v>63.095238095238095</v>
      </c>
      <c r="Q32" s="165">
        <v>67.900000000000006</v>
      </c>
      <c r="R32" s="47">
        <v>66.21621621621621</v>
      </c>
      <c r="S32" s="22">
        <v>70.39473684210526</v>
      </c>
      <c r="T32" s="22">
        <v>64.375</v>
      </c>
      <c r="U32" s="22">
        <v>63.513513513513509</v>
      </c>
      <c r="V32" s="22">
        <v>54.605263157894733</v>
      </c>
      <c r="W32" s="22">
        <v>60.624999999999993</v>
      </c>
      <c r="X32" s="22">
        <v>70.945945945945937</v>
      </c>
      <c r="Y32" s="165">
        <v>73.026315789473685</v>
      </c>
      <c r="Z32" s="48">
        <v>71.875</v>
      </c>
      <c r="AA32" s="297">
        <v>52.666666666666664</v>
      </c>
      <c r="AB32" s="165">
        <v>37.414965986394563</v>
      </c>
      <c r="AC32" s="48">
        <v>60.483870967741936</v>
      </c>
      <c r="AD32" s="297">
        <v>44.943089430894311</v>
      </c>
      <c r="AE32" s="22">
        <v>42.5</v>
      </c>
      <c r="AF32" s="48">
        <v>38.125</v>
      </c>
      <c r="AG32" s="391">
        <v>-0.16590163934426239</v>
      </c>
      <c r="AH32" s="213">
        <v>0.1</v>
      </c>
      <c r="AI32" s="500">
        <v>-0.11380645161290323</v>
      </c>
      <c r="AJ32" s="47">
        <v>29.75845410628019</v>
      </c>
      <c r="AK32" s="48">
        <v>24.464060529634299</v>
      </c>
      <c r="AL32" s="297">
        <v>30.869971936389152</v>
      </c>
      <c r="AM32" s="377">
        <v>22.682926829268293</v>
      </c>
      <c r="AN32" s="47">
        <v>22.608695652173914</v>
      </c>
      <c r="AO32" s="48">
        <v>14.627994955863807</v>
      </c>
      <c r="AP32" s="47">
        <v>20.673526660430309</v>
      </c>
      <c r="AQ32" s="48">
        <v>14.634146341463413</v>
      </c>
    </row>
    <row r="33" spans="1:43" x14ac:dyDescent="0.25">
      <c r="A33" s="187" t="s">
        <v>29</v>
      </c>
      <c r="B33" s="317">
        <v>3</v>
      </c>
      <c r="C33" s="499">
        <v>895</v>
      </c>
      <c r="D33" s="138">
        <v>1102</v>
      </c>
      <c r="E33" s="317" t="s">
        <v>90</v>
      </c>
      <c r="F33" s="405" t="s">
        <v>90</v>
      </c>
      <c r="G33" s="405">
        <v>631</v>
      </c>
      <c r="H33" s="297">
        <v>53.94736842105263</v>
      </c>
      <c r="I33" s="22">
        <v>55.555555555555557</v>
      </c>
      <c r="J33" s="22">
        <v>61.333333333333329</v>
      </c>
      <c r="K33" s="22">
        <v>61.979166666666664</v>
      </c>
      <c r="L33" s="165">
        <v>66.037735849056602</v>
      </c>
      <c r="M33" s="165">
        <v>69.277108433734938</v>
      </c>
      <c r="N33" s="47">
        <v>72.61904761904762</v>
      </c>
      <c r="O33" s="22">
        <v>82.758620689655174</v>
      </c>
      <c r="P33" s="165">
        <v>81.025641025641022</v>
      </c>
      <c r="Q33" s="165">
        <v>77.7</v>
      </c>
      <c r="R33" s="47">
        <v>61.963190184049076</v>
      </c>
      <c r="S33" s="22">
        <v>77.241379310344826</v>
      </c>
      <c r="T33" s="22">
        <v>69.841269841269835</v>
      </c>
      <c r="U33" s="22">
        <v>58.895705521472394</v>
      </c>
      <c r="V33" s="22">
        <v>74.482758620689665</v>
      </c>
      <c r="W33" s="22">
        <v>68.253968253968253</v>
      </c>
      <c r="X33" s="22">
        <v>67.484662576687114</v>
      </c>
      <c r="Y33" s="165">
        <v>78.620689655172413</v>
      </c>
      <c r="Z33" s="48">
        <v>75.661375661375658</v>
      </c>
      <c r="AA33" s="297">
        <v>42.222222222222221</v>
      </c>
      <c r="AB33" s="165">
        <v>55.555555555555557</v>
      </c>
      <c r="AC33" s="48">
        <v>61.240310077519375</v>
      </c>
      <c r="AD33" s="297">
        <v>42.309734513274336</v>
      </c>
      <c r="AE33" s="22">
        <v>39.299999999999997</v>
      </c>
      <c r="AF33" s="48">
        <v>39.38084112149533</v>
      </c>
      <c r="AG33" s="391">
        <v>-0.47192380952380941</v>
      </c>
      <c r="AH33" s="213">
        <v>-0.15</v>
      </c>
      <c r="AI33" s="500">
        <v>-2.6615384615384603E-2</v>
      </c>
      <c r="AJ33" s="47">
        <v>24.595469255663431</v>
      </c>
      <c r="AK33" s="48">
        <v>20.695652173913043</v>
      </c>
      <c r="AL33" s="297">
        <v>26.136363636363637</v>
      </c>
      <c r="AM33" s="377">
        <v>20.729684908789388</v>
      </c>
      <c r="AN33" s="47">
        <v>19.093851132686083</v>
      </c>
      <c r="AO33" s="48">
        <v>10.956521739130434</v>
      </c>
      <c r="AP33" s="47">
        <v>19.074675324675326</v>
      </c>
      <c r="AQ33" s="48">
        <v>15.58872305140962</v>
      </c>
    </row>
    <row r="34" spans="1:43" x14ac:dyDescent="0.25">
      <c r="A34" s="187" t="s">
        <v>30</v>
      </c>
      <c r="B34" s="317">
        <v>3</v>
      </c>
      <c r="C34" s="499">
        <v>1101</v>
      </c>
      <c r="D34" s="138">
        <v>931</v>
      </c>
      <c r="E34" s="317" t="s">
        <v>90</v>
      </c>
      <c r="F34" s="405" t="s">
        <v>90</v>
      </c>
      <c r="G34" s="405">
        <v>566</v>
      </c>
      <c r="H34" s="297">
        <v>49.6</v>
      </c>
      <c r="I34" s="22">
        <v>54.477611940298509</v>
      </c>
      <c r="J34" s="22">
        <v>53.691275167785236</v>
      </c>
      <c r="K34" s="22">
        <v>60.958904109589042</v>
      </c>
      <c r="L34" s="165">
        <v>62.318840579710141</v>
      </c>
      <c r="M34" s="165">
        <v>66.666666666666657</v>
      </c>
      <c r="N34" s="47">
        <v>72.51908396946564</v>
      </c>
      <c r="O34" s="22">
        <v>81.208053691275168</v>
      </c>
      <c r="P34" s="165">
        <v>79.72027972027972</v>
      </c>
      <c r="Q34" s="165">
        <v>80.099999999999994</v>
      </c>
      <c r="R34" s="47">
        <v>70.866141732283467</v>
      </c>
      <c r="S34" s="22">
        <v>73.648648648648646</v>
      </c>
      <c r="T34" s="22">
        <v>74.825174825174827</v>
      </c>
      <c r="U34" s="22">
        <v>63.779527559055119</v>
      </c>
      <c r="V34" s="22">
        <v>64.189189189189193</v>
      </c>
      <c r="W34" s="22">
        <v>69.930069930069934</v>
      </c>
      <c r="X34" s="22">
        <v>73.228346456692918</v>
      </c>
      <c r="Y34" s="165">
        <v>75.675675675675677</v>
      </c>
      <c r="Z34" s="48">
        <v>77.622377622377627</v>
      </c>
      <c r="AA34" s="297">
        <v>59.482758620689658</v>
      </c>
      <c r="AB34" s="165">
        <v>65.648854961832058</v>
      </c>
      <c r="AC34" s="48">
        <v>70.769230769230774</v>
      </c>
      <c r="AD34" s="297">
        <v>41.89622641509434</v>
      </c>
      <c r="AE34" s="22">
        <v>37.4</v>
      </c>
      <c r="AF34" s="48">
        <v>37.315533980582522</v>
      </c>
      <c r="AG34" s="391">
        <v>-0.7042403846153843</v>
      </c>
      <c r="AH34" s="213">
        <v>-0.99</v>
      </c>
      <c r="AI34" s="500">
        <v>-0.68316633663366355</v>
      </c>
      <c r="AJ34" s="47">
        <v>19.404418828049952</v>
      </c>
      <c r="AK34" s="48">
        <v>17.540687160940323</v>
      </c>
      <c r="AL34" s="297">
        <v>19.75071907957814</v>
      </c>
      <c r="AM34" s="377">
        <v>17.863720073664823</v>
      </c>
      <c r="AN34" s="47">
        <v>16.522574447646495</v>
      </c>
      <c r="AO34" s="48">
        <v>6.5099457504520801</v>
      </c>
      <c r="AP34" s="47">
        <v>15.915627996164908</v>
      </c>
      <c r="AQ34" s="48">
        <v>11.970534069981584</v>
      </c>
    </row>
    <row r="35" spans="1:43" ht="15.75" thickBot="1" x14ac:dyDescent="0.3">
      <c r="A35" s="188" t="s">
        <v>31</v>
      </c>
      <c r="B35" s="318">
        <v>3</v>
      </c>
      <c r="C35" s="501">
        <v>745</v>
      </c>
      <c r="D35" s="139">
        <v>787</v>
      </c>
      <c r="E35" s="318">
        <v>1</v>
      </c>
      <c r="F35" s="403">
        <v>789</v>
      </c>
      <c r="G35" s="403">
        <v>493</v>
      </c>
      <c r="H35" s="298">
        <v>54.255319148936167</v>
      </c>
      <c r="I35" s="169">
        <v>51.960784313725497</v>
      </c>
      <c r="J35" s="169">
        <v>62.376237623762378</v>
      </c>
      <c r="K35" s="169">
        <v>62.5</v>
      </c>
      <c r="L35" s="171">
        <v>68.217054263565885</v>
      </c>
      <c r="M35" s="171">
        <v>68.571428571428569</v>
      </c>
      <c r="N35" s="168">
        <v>78.301886792452834</v>
      </c>
      <c r="O35" s="169">
        <v>78.378378378378372</v>
      </c>
      <c r="P35" s="171">
        <v>75</v>
      </c>
      <c r="Q35" s="171">
        <v>84.6</v>
      </c>
      <c r="R35" s="168">
        <v>64.86486486486487</v>
      </c>
      <c r="S35" s="169">
        <v>66.949152542372886</v>
      </c>
      <c r="T35" s="169">
        <v>66.666666666666671</v>
      </c>
      <c r="U35" s="169">
        <v>62.162162162162161</v>
      </c>
      <c r="V35" s="169">
        <v>64.406779661016941</v>
      </c>
      <c r="W35" s="169">
        <v>65</v>
      </c>
      <c r="X35" s="169">
        <v>63.963963963963963</v>
      </c>
      <c r="Y35" s="171">
        <v>70.33898305084746</v>
      </c>
      <c r="Z35" s="170">
        <v>74.166666666666671</v>
      </c>
      <c r="AA35" s="298">
        <v>44.565217391304344</v>
      </c>
      <c r="AB35" s="171">
        <v>59.13978494623656</v>
      </c>
      <c r="AC35" s="170">
        <v>58.762886597938149</v>
      </c>
      <c r="AD35" s="298">
        <v>48.141891891891895</v>
      </c>
      <c r="AE35" s="169">
        <v>40.1</v>
      </c>
      <c r="AF35" s="170">
        <v>37.053191489361701</v>
      </c>
      <c r="AG35" s="392">
        <v>1.1285714285714283E-2</v>
      </c>
      <c r="AH35" s="214">
        <v>0.01</v>
      </c>
      <c r="AI35" s="502">
        <v>-0.18821978021978022</v>
      </c>
      <c r="AJ35" s="168">
        <v>25.454545454545453</v>
      </c>
      <c r="AK35" s="170">
        <v>25.903614457831324</v>
      </c>
      <c r="AL35" s="298">
        <v>25.821064552661383</v>
      </c>
      <c r="AM35" s="372">
        <v>25.155925155925157</v>
      </c>
      <c r="AN35" s="168">
        <v>13.40909090909091</v>
      </c>
      <c r="AO35" s="170">
        <v>12.851405622489958</v>
      </c>
      <c r="AP35" s="168">
        <v>16.194790486976217</v>
      </c>
      <c r="AQ35" s="170">
        <v>13.929313929313929</v>
      </c>
    </row>
    <row r="36" spans="1:43" x14ac:dyDescent="0.25">
      <c r="AL36" s="515"/>
    </row>
    <row r="37" spans="1:43" x14ac:dyDescent="0.25">
      <c r="AL37" s="516"/>
    </row>
    <row r="38" spans="1:43" x14ac:dyDescent="0.25">
      <c r="AL38" s="516"/>
    </row>
    <row r="39" spans="1:43" x14ac:dyDescent="0.25">
      <c r="AL39" s="516"/>
    </row>
    <row r="40" spans="1:43" x14ac:dyDescent="0.25">
      <c r="W40" s="8">
        <v>70</v>
      </c>
    </row>
  </sheetData>
  <mergeCells count="15">
    <mergeCell ref="AP2:AQ2"/>
    <mergeCell ref="AA2:AC2"/>
    <mergeCell ref="AD2:AF2"/>
    <mergeCell ref="R1:AF1"/>
    <mergeCell ref="AG2:AI2"/>
    <mergeCell ref="AL2:AM2"/>
    <mergeCell ref="AJ2:AK2"/>
    <mergeCell ref="AN2:AO2"/>
    <mergeCell ref="AG1:AQ1"/>
    <mergeCell ref="H2:M2"/>
    <mergeCell ref="N2:Q2"/>
    <mergeCell ref="B1:Q1"/>
    <mergeCell ref="R2:Z2"/>
    <mergeCell ref="B2:D2"/>
    <mergeCell ref="E2:G2"/>
  </mergeCells>
  <pageMargins left="0.23622047244094491" right="0.23622047244094491" top="0.15748031496062992" bottom="0.15748031496062992" header="0" footer="0"/>
  <pageSetup paperSize="8" scale="48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36"/>
  <sheetViews>
    <sheetView topLeftCell="BA1" zoomScaleNormal="100" workbookViewId="0">
      <selection activeCell="BH1" sqref="BH1:BK1"/>
    </sheetView>
  </sheetViews>
  <sheetFormatPr defaultColWidth="9.140625" defaultRowHeight="15" x14ac:dyDescent="0.25"/>
  <cols>
    <col min="1" max="1" width="22.28515625" style="38" customWidth="1"/>
    <col min="2" max="2" width="12.28515625" style="554" customWidth="1"/>
    <col min="3" max="5" width="12.28515625" style="3" customWidth="1"/>
    <col min="6" max="9" width="12.28515625" style="536" customWidth="1"/>
    <col min="10" max="10" width="11.28515625" style="536" customWidth="1"/>
    <col min="11" max="16" width="11.28515625" style="3" customWidth="1"/>
    <col min="17" max="17" width="11.28515625" style="4" customWidth="1"/>
    <col min="18" max="19" width="11.28515625" style="3" customWidth="1"/>
    <col min="20" max="42" width="11.28515625" style="4" customWidth="1"/>
    <col min="43" max="45" width="11.28515625" style="537" customWidth="1"/>
    <col min="46" max="46" width="11.28515625" style="23" customWidth="1"/>
    <col min="47" max="48" width="18.7109375" style="23" customWidth="1"/>
    <col min="49" max="52" width="11.28515625" style="23" customWidth="1"/>
    <col min="53" max="57" width="12.28515625" style="23" customWidth="1"/>
    <col min="58" max="58" width="12.42578125" style="23" customWidth="1"/>
    <col min="59" max="59" width="14.5703125" style="23" customWidth="1"/>
    <col min="60" max="60" width="14.28515625" style="23" customWidth="1"/>
    <col min="61" max="61" width="19" style="23" customWidth="1"/>
    <col min="62" max="63" width="15.28515625" style="23" customWidth="1"/>
    <col min="64" max="16384" width="9.140625" style="8"/>
  </cols>
  <sheetData>
    <row r="1" spans="1:64" ht="16.5" thickBot="1" x14ac:dyDescent="0.3">
      <c r="A1" s="363" t="s">
        <v>6</v>
      </c>
      <c r="B1" s="578">
        <v>9</v>
      </c>
      <c r="C1" s="579"/>
      <c r="D1" s="579"/>
      <c r="E1" s="579"/>
      <c r="F1" s="579"/>
      <c r="G1" s="579"/>
      <c r="H1" s="579"/>
      <c r="I1" s="579"/>
      <c r="J1" s="579"/>
      <c r="K1" s="579"/>
      <c r="L1" s="579"/>
      <c r="M1" s="579"/>
      <c r="N1" s="579"/>
      <c r="O1" s="579"/>
      <c r="P1" s="580"/>
      <c r="Q1" s="578">
        <v>10</v>
      </c>
      <c r="R1" s="579"/>
      <c r="S1" s="579"/>
      <c r="T1" s="579"/>
      <c r="U1" s="579"/>
      <c r="V1" s="579"/>
      <c r="W1" s="579"/>
      <c r="X1" s="579"/>
      <c r="Y1" s="579"/>
      <c r="Z1" s="579"/>
      <c r="AA1" s="579"/>
      <c r="AB1" s="579"/>
      <c r="AC1" s="579"/>
      <c r="AD1" s="579"/>
      <c r="AE1" s="579"/>
      <c r="AF1" s="579"/>
      <c r="AG1" s="579"/>
      <c r="AH1" s="580"/>
      <c r="AI1" s="584">
        <v>11</v>
      </c>
      <c r="AJ1" s="585"/>
      <c r="AK1" s="585"/>
      <c r="AL1" s="585"/>
      <c r="AM1" s="585"/>
      <c r="AN1" s="585"/>
      <c r="AO1" s="585"/>
      <c r="AP1" s="585"/>
      <c r="AQ1" s="585"/>
      <c r="AR1" s="585"/>
      <c r="AS1" s="585"/>
      <c r="AT1" s="585"/>
      <c r="AU1" s="585"/>
      <c r="AV1" s="586"/>
      <c r="AW1" s="584">
        <v>12</v>
      </c>
      <c r="AX1" s="585"/>
      <c r="AY1" s="585"/>
      <c r="AZ1" s="585"/>
      <c r="BA1" s="585"/>
      <c r="BB1" s="585"/>
      <c r="BC1" s="585"/>
      <c r="BD1" s="585"/>
      <c r="BE1" s="585"/>
      <c r="BF1" s="585"/>
      <c r="BG1" s="586"/>
      <c r="BH1" s="584">
        <v>17</v>
      </c>
      <c r="BI1" s="585"/>
      <c r="BJ1" s="585"/>
      <c r="BK1" s="586"/>
    </row>
    <row r="2" spans="1:64" s="517" customFormat="1" ht="48.75" customHeight="1" thickBot="1" x14ac:dyDescent="0.3">
      <c r="A2" s="350" t="s">
        <v>8</v>
      </c>
      <c r="B2" s="621" t="s">
        <v>97</v>
      </c>
      <c r="C2" s="616"/>
      <c r="D2" s="616"/>
      <c r="E2" s="617"/>
      <c r="F2" s="622" t="s">
        <v>98</v>
      </c>
      <c r="G2" s="623"/>
      <c r="H2" s="624"/>
      <c r="I2" s="625"/>
      <c r="J2" s="615" t="s">
        <v>120</v>
      </c>
      <c r="K2" s="616"/>
      <c r="L2" s="616"/>
      <c r="M2" s="616"/>
      <c r="N2" s="616"/>
      <c r="O2" s="616"/>
      <c r="P2" s="617"/>
      <c r="Q2" s="626" t="s">
        <v>116</v>
      </c>
      <c r="R2" s="627"/>
      <c r="S2" s="627"/>
      <c r="T2" s="627"/>
      <c r="U2" s="627"/>
      <c r="V2" s="628"/>
      <c r="W2" s="615" t="s">
        <v>117</v>
      </c>
      <c r="X2" s="616"/>
      <c r="Y2" s="616"/>
      <c r="Z2" s="616"/>
      <c r="AA2" s="616"/>
      <c r="AB2" s="617"/>
      <c r="AC2" s="615" t="s">
        <v>118</v>
      </c>
      <c r="AD2" s="616"/>
      <c r="AE2" s="616"/>
      <c r="AF2" s="616"/>
      <c r="AG2" s="616"/>
      <c r="AH2" s="617"/>
      <c r="AI2" s="608" t="s">
        <v>99</v>
      </c>
      <c r="AJ2" s="609"/>
      <c r="AK2" s="609"/>
      <c r="AL2" s="609"/>
      <c r="AM2" s="609"/>
      <c r="AN2" s="610"/>
      <c r="AO2" s="618" t="s">
        <v>100</v>
      </c>
      <c r="AP2" s="616"/>
      <c r="AQ2" s="616"/>
      <c r="AR2" s="616"/>
      <c r="AS2" s="616"/>
      <c r="AT2" s="617"/>
      <c r="AU2" s="608" t="s">
        <v>101</v>
      </c>
      <c r="AV2" s="619"/>
      <c r="AW2" s="608" t="s">
        <v>119</v>
      </c>
      <c r="AX2" s="609"/>
      <c r="AY2" s="609"/>
      <c r="AZ2" s="610"/>
      <c r="BA2" s="618" t="s">
        <v>121</v>
      </c>
      <c r="BB2" s="609"/>
      <c r="BC2" s="609"/>
      <c r="BD2" s="609"/>
      <c r="BE2" s="610"/>
      <c r="BF2" s="618" t="s">
        <v>102</v>
      </c>
      <c r="BG2" s="620"/>
      <c r="BH2" s="594" t="s">
        <v>122</v>
      </c>
      <c r="BI2" s="595"/>
      <c r="BJ2" s="608" t="s">
        <v>11</v>
      </c>
      <c r="BK2" s="619"/>
    </row>
    <row r="3" spans="1:64" s="23" customFormat="1" ht="15.75" thickBot="1" x14ac:dyDescent="0.3">
      <c r="A3" s="63" t="s">
        <v>37</v>
      </c>
      <c r="B3" s="349" t="s">
        <v>51</v>
      </c>
      <c r="C3" s="349" t="s">
        <v>52</v>
      </c>
      <c r="D3" s="349" t="s">
        <v>53</v>
      </c>
      <c r="E3" s="518" t="s">
        <v>180</v>
      </c>
      <c r="F3" s="371" t="s">
        <v>51</v>
      </c>
      <c r="G3" s="349" t="s">
        <v>52</v>
      </c>
      <c r="H3" s="349" t="s">
        <v>53</v>
      </c>
      <c r="I3" s="519" t="s">
        <v>180</v>
      </c>
      <c r="J3" s="348">
        <v>2011</v>
      </c>
      <c r="K3" s="378">
        <v>2012</v>
      </c>
      <c r="L3" s="378">
        <v>2013</v>
      </c>
      <c r="M3" s="378">
        <v>2014</v>
      </c>
      <c r="N3" s="378">
        <v>2015</v>
      </c>
      <c r="O3" s="520">
        <v>2016</v>
      </c>
      <c r="P3" s="519">
        <v>2017</v>
      </c>
      <c r="Q3" s="368" t="s">
        <v>49</v>
      </c>
      <c r="R3" s="367" t="s">
        <v>50</v>
      </c>
      <c r="S3" s="367" t="s">
        <v>51</v>
      </c>
      <c r="T3" s="367" t="s">
        <v>52</v>
      </c>
      <c r="U3" s="367" t="s">
        <v>53</v>
      </c>
      <c r="V3" s="341" t="s">
        <v>180</v>
      </c>
      <c r="W3" s="371" t="s">
        <v>49</v>
      </c>
      <c r="X3" s="349" t="s">
        <v>50</v>
      </c>
      <c r="Y3" s="349" t="s">
        <v>51</v>
      </c>
      <c r="Z3" s="349" t="s">
        <v>52</v>
      </c>
      <c r="AA3" s="349" t="s">
        <v>53</v>
      </c>
      <c r="AB3" s="519" t="s">
        <v>180</v>
      </c>
      <c r="AC3" s="371" t="s">
        <v>49</v>
      </c>
      <c r="AD3" s="349" t="s">
        <v>50</v>
      </c>
      <c r="AE3" s="349" t="s">
        <v>51</v>
      </c>
      <c r="AF3" s="349" t="s">
        <v>52</v>
      </c>
      <c r="AG3" s="349" t="s">
        <v>53</v>
      </c>
      <c r="AH3" s="519" t="s">
        <v>180</v>
      </c>
      <c r="AI3" s="348" t="s">
        <v>54</v>
      </c>
      <c r="AJ3" s="379" t="s">
        <v>55</v>
      </c>
      <c r="AK3" s="379" t="s">
        <v>56</v>
      </c>
      <c r="AL3" s="379" t="s">
        <v>57</v>
      </c>
      <c r="AM3" s="379" t="s">
        <v>58</v>
      </c>
      <c r="AN3" s="519" t="s">
        <v>181</v>
      </c>
      <c r="AO3" s="380" t="s">
        <v>54</v>
      </c>
      <c r="AP3" s="380" t="s">
        <v>55</v>
      </c>
      <c r="AQ3" s="380" t="s">
        <v>56</v>
      </c>
      <c r="AR3" s="380" t="s">
        <v>57</v>
      </c>
      <c r="AS3" s="380" t="s">
        <v>58</v>
      </c>
      <c r="AT3" s="558" t="s">
        <v>181</v>
      </c>
      <c r="AU3" s="382" t="s">
        <v>57</v>
      </c>
      <c r="AV3" s="411" t="s">
        <v>58</v>
      </c>
      <c r="AW3" s="521">
        <v>41334</v>
      </c>
      <c r="AX3" s="522">
        <v>41699</v>
      </c>
      <c r="AY3" s="522">
        <v>42064</v>
      </c>
      <c r="AZ3" s="523">
        <v>42430</v>
      </c>
      <c r="BA3" s="382" t="s">
        <v>50</v>
      </c>
      <c r="BB3" s="382" t="s">
        <v>51</v>
      </c>
      <c r="BC3" s="382" t="s">
        <v>52</v>
      </c>
      <c r="BD3" s="382" t="s">
        <v>53</v>
      </c>
      <c r="BE3" s="519" t="s">
        <v>180</v>
      </c>
      <c r="BF3" s="371" t="s">
        <v>58</v>
      </c>
      <c r="BG3" s="411" t="s">
        <v>181</v>
      </c>
      <c r="BH3" s="383" t="s">
        <v>53</v>
      </c>
      <c r="BI3" s="382" t="s">
        <v>180</v>
      </c>
      <c r="BJ3" s="364" t="s">
        <v>182</v>
      </c>
      <c r="BK3" s="411" t="s">
        <v>183</v>
      </c>
    </row>
    <row r="4" spans="1:64" s="524" customFormat="1" ht="66.75" customHeight="1" thickBot="1" x14ac:dyDescent="0.3">
      <c r="A4" s="571" t="s">
        <v>91</v>
      </c>
      <c r="B4" s="598" t="s">
        <v>184</v>
      </c>
      <c r="C4" s="598"/>
      <c r="D4" s="598"/>
      <c r="E4" s="599"/>
      <c r="F4" s="596" t="s">
        <v>184</v>
      </c>
      <c r="G4" s="598"/>
      <c r="H4" s="598"/>
      <c r="I4" s="599"/>
      <c r="J4" s="600" t="s">
        <v>112</v>
      </c>
      <c r="K4" s="601"/>
      <c r="L4" s="601"/>
      <c r="M4" s="601"/>
      <c r="N4" s="601"/>
      <c r="O4" s="601"/>
      <c r="P4" s="611"/>
      <c r="Q4" s="612" t="s">
        <v>113</v>
      </c>
      <c r="R4" s="613"/>
      <c r="S4" s="613"/>
      <c r="T4" s="613"/>
      <c r="U4" s="613"/>
      <c r="V4" s="614"/>
      <c r="W4" s="596" t="s">
        <v>113</v>
      </c>
      <c r="X4" s="598"/>
      <c r="Y4" s="598"/>
      <c r="Z4" s="598"/>
      <c r="AA4" s="598"/>
      <c r="AB4" s="599"/>
      <c r="AC4" s="596" t="s">
        <v>113</v>
      </c>
      <c r="AD4" s="598"/>
      <c r="AE4" s="598"/>
      <c r="AF4" s="598"/>
      <c r="AG4" s="598"/>
      <c r="AH4" s="599"/>
      <c r="AI4" s="600" t="s">
        <v>114</v>
      </c>
      <c r="AJ4" s="601"/>
      <c r="AK4" s="601"/>
      <c r="AL4" s="601"/>
      <c r="AM4" s="601"/>
      <c r="AN4" s="601"/>
      <c r="AO4" s="602" t="s">
        <v>114</v>
      </c>
      <c r="AP4" s="603"/>
      <c r="AQ4" s="603"/>
      <c r="AR4" s="603"/>
      <c r="AS4" s="603"/>
      <c r="AT4" s="604"/>
      <c r="AU4" s="629" t="s">
        <v>186</v>
      </c>
      <c r="AV4" s="595"/>
      <c r="AW4" s="605" t="s">
        <v>115</v>
      </c>
      <c r="AX4" s="606"/>
      <c r="AY4" s="606"/>
      <c r="AZ4" s="607"/>
      <c r="BA4" s="598" t="s">
        <v>187</v>
      </c>
      <c r="BB4" s="598"/>
      <c r="BC4" s="598"/>
      <c r="BD4" s="598"/>
      <c r="BE4" s="599"/>
      <c r="BF4" s="629" t="s">
        <v>188</v>
      </c>
      <c r="BG4" s="595"/>
      <c r="BH4" s="596" t="s">
        <v>191</v>
      </c>
      <c r="BI4" s="597"/>
      <c r="BJ4" s="629" t="s">
        <v>189</v>
      </c>
      <c r="BK4" s="595"/>
    </row>
    <row r="5" spans="1:64" ht="20.100000000000001" customHeight="1" x14ac:dyDescent="0.25">
      <c r="A5" s="561" t="s">
        <v>33</v>
      </c>
      <c r="B5" s="525">
        <v>79.400000000000006</v>
      </c>
      <c r="C5" s="525">
        <v>79.5</v>
      </c>
      <c r="D5" s="525">
        <v>79.5</v>
      </c>
      <c r="E5" s="381">
        <v>79.599999999999994</v>
      </c>
      <c r="F5" s="562">
        <v>83.1</v>
      </c>
      <c r="G5" s="525">
        <v>83.1</v>
      </c>
      <c r="H5" s="525">
        <v>83.1</v>
      </c>
      <c r="I5" s="381">
        <v>83.1</v>
      </c>
      <c r="J5" s="562">
        <v>30.7</v>
      </c>
      <c r="K5" s="525">
        <v>27.7</v>
      </c>
      <c r="L5" s="525">
        <v>24.3</v>
      </c>
      <c r="M5" s="525">
        <v>22.8</v>
      </c>
      <c r="N5" s="525">
        <v>20.8</v>
      </c>
      <c r="O5" s="512">
        <v>18.8</v>
      </c>
      <c r="P5" s="381">
        <v>17.8</v>
      </c>
      <c r="Q5" s="562">
        <v>146.5</v>
      </c>
      <c r="R5" s="525">
        <v>144.4</v>
      </c>
      <c r="S5" s="525">
        <v>141.5</v>
      </c>
      <c r="T5" s="525">
        <v>138.80000000000001</v>
      </c>
      <c r="U5" s="525">
        <v>136.80000000000001</v>
      </c>
      <c r="V5" s="412">
        <v>134.6</v>
      </c>
      <c r="W5" s="563">
        <v>33.5</v>
      </c>
      <c r="X5" s="564">
        <v>33.200000000000003</v>
      </c>
      <c r="Y5" s="564">
        <v>32.6</v>
      </c>
      <c r="Z5" s="564">
        <v>33.1</v>
      </c>
      <c r="AA5" s="564">
        <v>33.799999999999997</v>
      </c>
      <c r="AB5" s="381">
        <v>34.299999999999997</v>
      </c>
      <c r="AC5" s="562">
        <v>80.8</v>
      </c>
      <c r="AD5" s="525">
        <v>77.8</v>
      </c>
      <c r="AE5" s="525">
        <v>75.7</v>
      </c>
      <c r="AF5" s="525">
        <v>74.599999999999994</v>
      </c>
      <c r="AG5" s="525">
        <v>73.5</v>
      </c>
      <c r="AH5" s="412">
        <v>72.5</v>
      </c>
      <c r="AI5" s="562">
        <v>22.2</v>
      </c>
      <c r="AJ5" s="525">
        <v>22.5</v>
      </c>
      <c r="AK5" s="525">
        <v>21.9</v>
      </c>
      <c r="AL5" s="525">
        <v>22.1</v>
      </c>
      <c r="AM5" s="525">
        <v>22.6</v>
      </c>
      <c r="AN5" s="381">
        <v>22.4</v>
      </c>
      <c r="AO5" s="525">
        <v>33.299999999999997</v>
      </c>
      <c r="AP5" s="525">
        <v>33.5</v>
      </c>
      <c r="AQ5" s="525">
        <v>33.200000000000003</v>
      </c>
      <c r="AR5" s="525">
        <v>34.200000000000003</v>
      </c>
      <c r="AS5" s="525">
        <v>34.200000000000003</v>
      </c>
      <c r="AT5" s="381">
        <v>34.299999999999997</v>
      </c>
      <c r="AU5" s="559">
        <v>74.3</v>
      </c>
      <c r="AV5" s="560">
        <v>74.5</v>
      </c>
      <c r="AW5" s="565" t="s">
        <v>90</v>
      </c>
      <c r="AX5" s="566" t="s">
        <v>90</v>
      </c>
      <c r="AY5" s="566" t="s">
        <v>90</v>
      </c>
      <c r="AZ5" s="412" t="s">
        <v>90</v>
      </c>
      <c r="BA5" s="567">
        <v>279.7</v>
      </c>
      <c r="BB5" s="567">
        <v>274.8</v>
      </c>
      <c r="BC5" s="567">
        <v>283.5</v>
      </c>
      <c r="BD5" s="567">
        <v>272</v>
      </c>
      <c r="BE5" s="412">
        <v>262.60000000000002</v>
      </c>
      <c r="BF5" s="568">
        <v>10.7</v>
      </c>
      <c r="BG5" s="560">
        <v>10.8</v>
      </c>
      <c r="BH5" s="569">
        <v>182.8</v>
      </c>
      <c r="BI5" s="569">
        <v>181.5</v>
      </c>
      <c r="BJ5" s="570">
        <v>17.899999999999999</v>
      </c>
      <c r="BK5" s="104">
        <v>21.1</v>
      </c>
    </row>
    <row r="6" spans="1:64" ht="20.100000000000001" customHeight="1" x14ac:dyDescent="0.25">
      <c r="A6" s="92" t="s">
        <v>34</v>
      </c>
      <c r="B6" s="367" t="s">
        <v>90</v>
      </c>
      <c r="C6" s="367" t="s">
        <v>90</v>
      </c>
      <c r="D6" s="367" t="s">
        <v>90</v>
      </c>
      <c r="E6" s="375">
        <v>78.7</v>
      </c>
      <c r="F6" s="368" t="s">
        <v>90</v>
      </c>
      <c r="G6" s="367" t="s">
        <v>90</v>
      </c>
      <c r="H6" s="367" t="s">
        <v>90</v>
      </c>
      <c r="I6" s="375">
        <v>82.4</v>
      </c>
      <c r="J6" s="368" t="s">
        <v>90</v>
      </c>
      <c r="K6" s="367" t="s">
        <v>90</v>
      </c>
      <c r="L6" s="367" t="s">
        <v>90</v>
      </c>
      <c r="M6" s="367" t="s">
        <v>90</v>
      </c>
      <c r="N6" s="367" t="s">
        <v>90</v>
      </c>
      <c r="O6" s="365">
        <v>22</v>
      </c>
      <c r="P6" s="375">
        <v>20.6</v>
      </c>
      <c r="Q6" s="368" t="s">
        <v>90</v>
      </c>
      <c r="R6" s="367" t="s">
        <v>90</v>
      </c>
      <c r="S6" s="367" t="s">
        <v>90</v>
      </c>
      <c r="T6" s="367" t="s">
        <v>90</v>
      </c>
      <c r="U6" s="367" t="s">
        <v>90</v>
      </c>
      <c r="V6" s="376">
        <v>143.5</v>
      </c>
      <c r="W6" s="368" t="s">
        <v>90</v>
      </c>
      <c r="X6" s="367" t="s">
        <v>90</v>
      </c>
      <c r="Y6" s="367" t="s">
        <v>90</v>
      </c>
      <c r="Z6" s="367" t="s">
        <v>90</v>
      </c>
      <c r="AA6" s="367" t="s">
        <v>90</v>
      </c>
      <c r="AB6" s="375">
        <v>39.700000000000003</v>
      </c>
      <c r="AC6" s="368" t="s">
        <v>90</v>
      </c>
      <c r="AD6" s="367" t="s">
        <v>90</v>
      </c>
      <c r="AE6" s="367" t="s">
        <v>90</v>
      </c>
      <c r="AF6" s="367" t="s">
        <v>90</v>
      </c>
      <c r="AG6" s="367" t="s">
        <v>90</v>
      </c>
      <c r="AH6" s="376">
        <v>82.6</v>
      </c>
      <c r="AI6" s="368" t="s">
        <v>90</v>
      </c>
      <c r="AJ6" s="367" t="s">
        <v>90</v>
      </c>
      <c r="AK6" s="367" t="s">
        <v>90</v>
      </c>
      <c r="AL6" s="367" t="s">
        <v>90</v>
      </c>
      <c r="AM6" s="367" t="s">
        <v>90</v>
      </c>
      <c r="AN6" s="376">
        <v>22.9</v>
      </c>
      <c r="AO6" s="367" t="s">
        <v>90</v>
      </c>
      <c r="AP6" s="367" t="s">
        <v>90</v>
      </c>
      <c r="AQ6" s="367" t="s">
        <v>90</v>
      </c>
      <c r="AR6" s="367" t="s">
        <v>90</v>
      </c>
      <c r="AS6" s="367" t="s">
        <v>90</v>
      </c>
      <c r="AT6" s="376">
        <v>34.700000000000003</v>
      </c>
      <c r="AU6" s="365">
        <v>69.900000000000006</v>
      </c>
      <c r="AV6" s="375">
        <v>69.3</v>
      </c>
      <c r="AW6" s="368" t="s">
        <v>90</v>
      </c>
      <c r="AX6" s="367" t="s">
        <v>90</v>
      </c>
      <c r="AY6" s="367" t="s">
        <v>90</v>
      </c>
      <c r="AZ6" s="376" t="s">
        <v>90</v>
      </c>
      <c r="BA6" s="367" t="s">
        <v>90</v>
      </c>
      <c r="BB6" s="367" t="s">
        <v>90</v>
      </c>
      <c r="BC6" s="367" t="s">
        <v>90</v>
      </c>
      <c r="BD6" s="367" t="s">
        <v>90</v>
      </c>
      <c r="BE6" s="341">
        <v>299.7</v>
      </c>
      <c r="BF6" s="373">
        <v>14.4</v>
      </c>
      <c r="BG6" s="375">
        <v>14.2</v>
      </c>
      <c r="BH6" s="367">
        <v>197.2</v>
      </c>
      <c r="BI6" s="367">
        <v>197.2</v>
      </c>
      <c r="BJ6" s="368">
        <v>17.8</v>
      </c>
      <c r="BK6" s="362">
        <v>21.8</v>
      </c>
    </row>
    <row r="7" spans="1:64" ht="20.100000000000001" customHeight="1" x14ac:dyDescent="0.25">
      <c r="A7" s="92" t="s">
        <v>35</v>
      </c>
      <c r="B7" s="359">
        <v>78.3</v>
      </c>
      <c r="C7" s="359">
        <v>77.900000000000006</v>
      </c>
      <c r="D7" s="359">
        <v>78.2</v>
      </c>
      <c r="E7" s="355">
        <v>78.099999999999994</v>
      </c>
      <c r="F7" s="352">
        <v>81.7</v>
      </c>
      <c r="G7" s="359">
        <v>81.599999999999994</v>
      </c>
      <c r="H7" s="359">
        <v>81.900000000000006</v>
      </c>
      <c r="I7" s="355">
        <v>81.900000000000006</v>
      </c>
      <c r="J7" s="347">
        <v>44.080313870297701</v>
      </c>
      <c r="K7" s="356">
        <v>41.282287822878203</v>
      </c>
      <c r="L7" s="356">
        <v>40.873200185787297</v>
      </c>
      <c r="M7" s="356">
        <v>36.328871892925399</v>
      </c>
      <c r="N7" s="356">
        <v>33.7078651685393</v>
      </c>
      <c r="O7" s="377">
        <v>33.799999999999997</v>
      </c>
      <c r="P7" s="355">
        <v>29.1</v>
      </c>
      <c r="Q7" s="352">
        <v>164.5</v>
      </c>
      <c r="R7" s="359">
        <v>153.6</v>
      </c>
      <c r="S7" s="359">
        <v>157.30000000000001</v>
      </c>
      <c r="T7" s="359">
        <v>157.6</v>
      </c>
      <c r="U7" s="359">
        <v>161.30000000000001</v>
      </c>
      <c r="V7" s="341">
        <v>152.4</v>
      </c>
      <c r="W7" s="347">
        <v>42</v>
      </c>
      <c r="X7" s="356">
        <v>46.1</v>
      </c>
      <c r="Y7" s="356">
        <v>43</v>
      </c>
      <c r="Z7" s="356">
        <v>42.4</v>
      </c>
      <c r="AA7" s="356">
        <v>40.4</v>
      </c>
      <c r="AB7" s="355">
        <v>41.8</v>
      </c>
      <c r="AC7" s="352">
        <v>106.3</v>
      </c>
      <c r="AD7" s="356">
        <v>98</v>
      </c>
      <c r="AE7" s="359">
        <v>90.6</v>
      </c>
      <c r="AF7" s="359">
        <v>89.7</v>
      </c>
      <c r="AG7" s="359">
        <v>85.6</v>
      </c>
      <c r="AH7" s="355">
        <v>87</v>
      </c>
      <c r="AI7" s="347">
        <v>23.2</v>
      </c>
      <c r="AJ7" s="356">
        <v>22.1</v>
      </c>
      <c r="AK7" s="356">
        <v>20</v>
      </c>
      <c r="AL7" s="356">
        <v>23.6</v>
      </c>
      <c r="AM7" s="356">
        <v>16.8</v>
      </c>
      <c r="AN7" s="355">
        <v>18</v>
      </c>
      <c r="AO7" s="359">
        <v>35.1</v>
      </c>
      <c r="AP7" s="359">
        <v>33.5</v>
      </c>
      <c r="AQ7" s="359">
        <v>31.6</v>
      </c>
      <c r="AR7" s="359">
        <v>35.1</v>
      </c>
      <c r="AS7" s="359">
        <v>31.2</v>
      </c>
      <c r="AT7" s="355">
        <v>32.1</v>
      </c>
      <c r="AU7" s="365">
        <v>64</v>
      </c>
      <c r="AV7" s="375">
        <v>55.6</v>
      </c>
      <c r="AW7" s="352">
        <v>24.6</v>
      </c>
      <c r="AX7" s="359">
        <v>24.5</v>
      </c>
      <c r="AY7" s="359">
        <v>23.9</v>
      </c>
      <c r="AZ7" s="526">
        <v>23.4</v>
      </c>
      <c r="BA7" s="356">
        <v>345.5</v>
      </c>
      <c r="BB7" s="356">
        <v>372</v>
      </c>
      <c r="BC7" s="356">
        <v>353</v>
      </c>
      <c r="BD7" s="356">
        <v>353</v>
      </c>
      <c r="BE7" s="341">
        <v>333.9</v>
      </c>
      <c r="BF7" s="373">
        <v>15.4</v>
      </c>
      <c r="BG7" s="375">
        <v>16.8</v>
      </c>
      <c r="BH7" s="367">
        <v>203.2</v>
      </c>
      <c r="BI7" s="367">
        <v>203.1</v>
      </c>
      <c r="BJ7" s="368">
        <v>24.3</v>
      </c>
      <c r="BK7" s="362">
        <v>30.9</v>
      </c>
    </row>
    <row r="8" spans="1:64" x14ac:dyDescent="0.25">
      <c r="A8" s="555" t="s">
        <v>96</v>
      </c>
      <c r="B8" s="359"/>
      <c r="C8" s="359"/>
      <c r="D8" s="359"/>
      <c r="E8" s="526"/>
      <c r="F8" s="352"/>
      <c r="G8" s="359"/>
      <c r="H8" s="359"/>
      <c r="I8" s="376"/>
      <c r="J8" s="347"/>
      <c r="K8" s="356"/>
      <c r="L8" s="356"/>
      <c r="M8" s="356"/>
      <c r="N8" s="356"/>
      <c r="O8" s="356"/>
      <c r="P8" s="376"/>
      <c r="Q8" s="352"/>
      <c r="R8" s="359"/>
      <c r="S8" s="359"/>
      <c r="T8" s="359"/>
      <c r="U8" s="359"/>
      <c r="V8" s="375"/>
      <c r="W8" s="347"/>
      <c r="X8" s="356"/>
      <c r="Y8" s="356"/>
      <c r="Z8" s="356"/>
      <c r="AA8" s="356"/>
      <c r="AB8" s="527"/>
      <c r="AC8" s="352"/>
      <c r="AD8" s="356"/>
      <c r="AE8" s="359"/>
      <c r="AF8" s="359"/>
      <c r="AG8" s="359"/>
      <c r="AH8" s="375"/>
      <c r="AI8" s="347"/>
      <c r="AJ8" s="356"/>
      <c r="AK8" s="356"/>
      <c r="AL8" s="356"/>
      <c r="AM8" s="356"/>
      <c r="AN8" s="375"/>
      <c r="AO8" s="359"/>
      <c r="AP8" s="359"/>
      <c r="AQ8" s="359"/>
      <c r="AR8" s="359"/>
      <c r="AS8" s="359"/>
      <c r="AT8" s="341"/>
      <c r="AU8" s="365"/>
      <c r="AV8" s="375"/>
      <c r="AW8" s="352"/>
      <c r="AX8" s="359"/>
      <c r="AY8" s="359"/>
      <c r="AZ8" s="526"/>
      <c r="BA8" s="356"/>
      <c r="BB8" s="356"/>
      <c r="BC8" s="356"/>
      <c r="BD8" s="356"/>
      <c r="BE8" s="341"/>
      <c r="BF8" s="373"/>
      <c r="BG8" s="375"/>
      <c r="BH8" s="367"/>
      <c r="BI8" s="367"/>
      <c r="BJ8" s="368"/>
      <c r="BK8" s="362"/>
    </row>
    <row r="9" spans="1:64" ht="30" x14ac:dyDescent="0.25">
      <c r="A9" s="92" t="s">
        <v>104</v>
      </c>
      <c r="B9" s="377">
        <v>77.400000000000006</v>
      </c>
      <c r="C9" s="377">
        <v>77.267409870194768</v>
      </c>
      <c r="D9" s="377">
        <v>77.375340683199767</v>
      </c>
      <c r="E9" s="527">
        <v>77.022623510607815</v>
      </c>
      <c r="F9" s="351">
        <v>81.2</v>
      </c>
      <c r="G9" s="360">
        <v>81.3</v>
      </c>
      <c r="H9" s="360">
        <v>81.2</v>
      </c>
      <c r="I9" s="527">
        <v>81.065932000345541</v>
      </c>
      <c r="J9" s="346">
        <v>61.4</v>
      </c>
      <c r="K9" s="353">
        <v>57.1</v>
      </c>
      <c r="L9" s="353">
        <v>53.2</v>
      </c>
      <c r="M9" s="353">
        <v>48.4</v>
      </c>
      <c r="N9" s="353">
        <v>43.7</v>
      </c>
      <c r="O9" s="353" t="s">
        <v>185</v>
      </c>
      <c r="P9" s="345" t="s">
        <v>185</v>
      </c>
      <c r="Q9" s="373">
        <v>173.1</v>
      </c>
      <c r="R9" s="365">
        <v>160</v>
      </c>
      <c r="S9" s="365">
        <v>164.9</v>
      </c>
      <c r="T9" s="365">
        <v>164</v>
      </c>
      <c r="U9" s="365">
        <v>158.5</v>
      </c>
      <c r="V9" s="375">
        <v>156.98887466926743</v>
      </c>
      <c r="W9" s="368">
        <v>47.8</v>
      </c>
      <c r="X9" s="367">
        <v>48.4</v>
      </c>
      <c r="Y9" s="367">
        <v>47.2</v>
      </c>
      <c r="Z9" s="367">
        <v>45.8</v>
      </c>
      <c r="AA9" s="367">
        <v>44.4</v>
      </c>
      <c r="AB9" s="538">
        <v>46.845112235472939</v>
      </c>
      <c r="AC9" s="373">
        <v>97.6</v>
      </c>
      <c r="AD9" s="365">
        <v>97.4</v>
      </c>
      <c r="AE9" s="365">
        <v>98.1</v>
      </c>
      <c r="AF9" s="365">
        <v>90.2</v>
      </c>
      <c r="AG9" s="365">
        <v>91</v>
      </c>
      <c r="AH9" s="538">
        <v>88.977247606492597</v>
      </c>
      <c r="AI9" s="346">
        <v>22.3</v>
      </c>
      <c r="AJ9" s="353">
        <v>21.7</v>
      </c>
      <c r="AK9" s="353">
        <v>20.9</v>
      </c>
      <c r="AL9" s="353">
        <v>20.8</v>
      </c>
      <c r="AM9" s="353">
        <v>20.7</v>
      </c>
      <c r="AN9" s="375">
        <v>21.4</v>
      </c>
      <c r="AO9" s="353">
        <v>35.200000000000003</v>
      </c>
      <c r="AP9" s="353">
        <v>34.200000000000003</v>
      </c>
      <c r="AQ9" s="353">
        <v>32.6</v>
      </c>
      <c r="AR9" s="353">
        <v>33.299999999999997</v>
      </c>
      <c r="AS9" s="353">
        <v>34.4</v>
      </c>
      <c r="AT9" s="341">
        <v>35.200000000000003</v>
      </c>
      <c r="AU9" s="365">
        <v>56.530717604543113</v>
      </c>
      <c r="AV9" s="539">
        <v>61.502347417840376</v>
      </c>
      <c r="AW9" s="368">
        <v>25.7</v>
      </c>
      <c r="AX9" s="367">
        <v>25.5</v>
      </c>
      <c r="AY9" s="367">
        <v>25.2</v>
      </c>
      <c r="AZ9" s="376">
        <v>24.9</v>
      </c>
      <c r="BA9" s="367">
        <v>360.9</v>
      </c>
      <c r="BB9" s="367">
        <v>360.2</v>
      </c>
      <c r="BC9" s="367">
        <v>338.8</v>
      </c>
      <c r="BD9" s="367">
        <v>330.4</v>
      </c>
      <c r="BE9" s="376" t="s">
        <v>190</v>
      </c>
      <c r="BF9" s="540">
        <v>18.727177882107458</v>
      </c>
      <c r="BG9" s="539">
        <v>17.656169334021683</v>
      </c>
      <c r="BH9" s="367">
        <v>209.1</v>
      </c>
      <c r="BI9" s="365">
        <v>222.22463924643185</v>
      </c>
      <c r="BJ9" s="368">
        <v>29.5</v>
      </c>
      <c r="BK9" s="362">
        <v>27.5</v>
      </c>
      <c r="BL9" s="384"/>
    </row>
    <row r="10" spans="1:64" ht="30" x14ac:dyDescent="0.25">
      <c r="A10" s="92" t="s">
        <v>105</v>
      </c>
      <c r="B10" s="367">
        <v>76.5</v>
      </c>
      <c r="C10" s="367">
        <v>77.099999999999994</v>
      </c>
      <c r="D10" s="367">
        <v>76.8</v>
      </c>
      <c r="E10" s="527">
        <v>77.040387733239598</v>
      </c>
      <c r="F10" s="368">
        <v>79.599999999999994</v>
      </c>
      <c r="G10" s="367">
        <v>79.7</v>
      </c>
      <c r="H10" s="367">
        <v>80.2</v>
      </c>
      <c r="I10" s="527">
        <v>80.472116307226599</v>
      </c>
      <c r="J10" s="344">
        <v>59.1</v>
      </c>
      <c r="K10" s="369">
        <v>46.5</v>
      </c>
      <c r="L10" s="369">
        <v>51</v>
      </c>
      <c r="M10" s="369">
        <v>55.7</v>
      </c>
      <c r="N10" s="369">
        <v>53.9</v>
      </c>
      <c r="O10" s="353" t="s">
        <v>185</v>
      </c>
      <c r="P10" s="345" t="s">
        <v>185</v>
      </c>
      <c r="Q10" s="373">
        <v>226.9</v>
      </c>
      <c r="R10" s="365">
        <v>217.3</v>
      </c>
      <c r="S10" s="365">
        <v>189.7</v>
      </c>
      <c r="T10" s="365">
        <v>186</v>
      </c>
      <c r="U10" s="365">
        <v>190.3</v>
      </c>
      <c r="V10" s="375">
        <v>187.67639074750502</v>
      </c>
      <c r="W10" s="368">
        <v>57.7</v>
      </c>
      <c r="X10" s="367">
        <v>55.3</v>
      </c>
      <c r="Y10" s="367">
        <v>51.5</v>
      </c>
      <c r="Z10" s="367">
        <v>59.3</v>
      </c>
      <c r="AA10" s="367">
        <v>57.2</v>
      </c>
      <c r="AB10" s="538">
        <v>58.148518159308907</v>
      </c>
      <c r="AC10" s="373">
        <v>136.30000000000001</v>
      </c>
      <c r="AD10" s="365">
        <v>141.30000000000001</v>
      </c>
      <c r="AE10" s="365">
        <v>142.5</v>
      </c>
      <c r="AF10" s="365">
        <v>131.69999999999999</v>
      </c>
      <c r="AG10" s="365">
        <v>113</v>
      </c>
      <c r="AH10" s="538">
        <v>119.29073050356014</v>
      </c>
      <c r="AI10" s="344">
        <v>20.399999999999999</v>
      </c>
      <c r="AJ10" s="369">
        <v>22.3</v>
      </c>
      <c r="AK10" s="369">
        <v>24</v>
      </c>
      <c r="AL10" s="369">
        <v>25.5</v>
      </c>
      <c r="AM10" s="369">
        <v>21.1</v>
      </c>
      <c r="AN10" s="375">
        <v>16.7</v>
      </c>
      <c r="AO10" s="369">
        <v>37</v>
      </c>
      <c r="AP10" s="369">
        <v>36.4</v>
      </c>
      <c r="AQ10" s="369">
        <v>38.799999999999997</v>
      </c>
      <c r="AR10" s="369">
        <v>38.1</v>
      </c>
      <c r="AS10" s="369">
        <v>35.4</v>
      </c>
      <c r="AT10" s="341">
        <v>34.4</v>
      </c>
      <c r="AU10" s="365">
        <v>42.33687405159332</v>
      </c>
      <c r="AV10" s="539">
        <v>46.86971235194585</v>
      </c>
      <c r="AW10" s="368">
        <v>30.2</v>
      </c>
      <c r="AX10" s="367">
        <v>29.3</v>
      </c>
      <c r="AY10" s="367">
        <v>28.7</v>
      </c>
      <c r="AZ10" s="376">
        <v>27.4</v>
      </c>
      <c r="BA10" s="367">
        <v>489.6</v>
      </c>
      <c r="BB10" s="367">
        <v>460.7</v>
      </c>
      <c r="BC10" s="367">
        <v>440.3</v>
      </c>
      <c r="BD10" s="367">
        <v>417.4</v>
      </c>
      <c r="BE10" s="376" t="s">
        <v>190</v>
      </c>
      <c r="BF10" s="540">
        <v>25.042301184433164</v>
      </c>
      <c r="BG10" s="539">
        <v>24.127465857359638</v>
      </c>
      <c r="BH10" s="367">
        <v>230.1</v>
      </c>
      <c r="BI10" s="365">
        <v>234.20942095600253</v>
      </c>
      <c r="BJ10" s="368">
        <v>28.4</v>
      </c>
      <c r="BK10" s="362">
        <v>25.7</v>
      </c>
      <c r="BL10" s="384"/>
    </row>
    <row r="11" spans="1:64" ht="30" x14ac:dyDescent="0.25">
      <c r="A11" s="92" t="s">
        <v>3</v>
      </c>
      <c r="B11" s="367">
        <v>78.3</v>
      </c>
      <c r="C11" s="367">
        <v>78.7</v>
      </c>
      <c r="D11" s="367">
        <v>78.7</v>
      </c>
      <c r="E11" s="527">
        <v>78.685306434362033</v>
      </c>
      <c r="F11" s="368">
        <v>82.4</v>
      </c>
      <c r="G11" s="367">
        <v>82.5</v>
      </c>
      <c r="H11" s="367">
        <v>82.3</v>
      </c>
      <c r="I11" s="527">
        <v>82.356925772119951</v>
      </c>
      <c r="J11" s="344">
        <v>41</v>
      </c>
      <c r="K11" s="369">
        <v>41.8</v>
      </c>
      <c r="L11" s="369">
        <v>38.5</v>
      </c>
      <c r="M11" s="369">
        <v>39.4</v>
      </c>
      <c r="N11" s="369">
        <v>36.4</v>
      </c>
      <c r="O11" s="353" t="s">
        <v>185</v>
      </c>
      <c r="P11" s="345" t="s">
        <v>185</v>
      </c>
      <c r="Q11" s="368">
        <v>167.2</v>
      </c>
      <c r="R11" s="367">
        <v>157.1</v>
      </c>
      <c r="S11" s="367">
        <v>153.19999999999999</v>
      </c>
      <c r="T11" s="367">
        <v>144.1</v>
      </c>
      <c r="U11" s="367">
        <v>146.4</v>
      </c>
      <c r="V11" s="375">
        <v>142.7836428055827</v>
      </c>
      <c r="W11" s="373">
        <v>39</v>
      </c>
      <c r="X11" s="365">
        <v>41.2</v>
      </c>
      <c r="Y11" s="365">
        <v>43.1</v>
      </c>
      <c r="Z11" s="365">
        <v>44.1</v>
      </c>
      <c r="AA11" s="365">
        <v>44.5</v>
      </c>
      <c r="AB11" s="538">
        <v>46.302610602115465</v>
      </c>
      <c r="AC11" s="368">
        <v>84.4</v>
      </c>
      <c r="AD11" s="367">
        <v>84.9</v>
      </c>
      <c r="AE11" s="367">
        <v>86.3</v>
      </c>
      <c r="AF11" s="367">
        <v>84.5</v>
      </c>
      <c r="AG11" s="367">
        <v>78.3</v>
      </c>
      <c r="AH11" s="538">
        <v>86.107947377130102</v>
      </c>
      <c r="AI11" s="346">
        <v>21.9</v>
      </c>
      <c r="AJ11" s="353">
        <v>23.5</v>
      </c>
      <c r="AK11" s="353">
        <v>23.5</v>
      </c>
      <c r="AL11" s="353">
        <v>23.8</v>
      </c>
      <c r="AM11" s="353">
        <v>19.899999999999999</v>
      </c>
      <c r="AN11" s="375">
        <v>19.100000000000001</v>
      </c>
      <c r="AO11" s="353">
        <v>34.799999999999997</v>
      </c>
      <c r="AP11" s="353">
        <v>33.9</v>
      </c>
      <c r="AQ11" s="353">
        <v>32.700000000000003</v>
      </c>
      <c r="AR11" s="353">
        <v>31.3</v>
      </c>
      <c r="AS11" s="353">
        <v>31.3</v>
      </c>
      <c r="AT11" s="341">
        <v>32.1</v>
      </c>
      <c r="AU11" s="365">
        <v>55.301296720061025</v>
      </c>
      <c r="AV11" s="539">
        <v>59.770114942528743</v>
      </c>
      <c r="AW11" s="368">
        <v>23.2</v>
      </c>
      <c r="AX11" s="367">
        <v>23.3</v>
      </c>
      <c r="AY11" s="367">
        <v>22.7</v>
      </c>
      <c r="AZ11" s="376">
        <v>22.1</v>
      </c>
      <c r="BA11" s="365">
        <v>337.4</v>
      </c>
      <c r="BB11" s="365">
        <v>339.4</v>
      </c>
      <c r="BC11" s="365">
        <v>337</v>
      </c>
      <c r="BD11" s="365">
        <v>328.8</v>
      </c>
      <c r="BE11" s="376" t="s">
        <v>190</v>
      </c>
      <c r="BF11" s="540">
        <v>18.160919540229887</v>
      </c>
      <c r="BG11" s="539">
        <v>17.162471395881006</v>
      </c>
      <c r="BH11" s="367">
        <v>182.8</v>
      </c>
      <c r="BI11" s="365">
        <v>192.05280298066657</v>
      </c>
      <c r="BJ11" s="368">
        <v>24.4</v>
      </c>
      <c r="BK11" s="362">
        <v>21.4</v>
      </c>
      <c r="BL11" s="384"/>
    </row>
    <row r="12" spans="1:64" ht="30" x14ac:dyDescent="0.25">
      <c r="A12" s="92" t="s">
        <v>4</v>
      </c>
      <c r="B12" s="365">
        <v>77.8</v>
      </c>
      <c r="C12" s="365">
        <v>77.8</v>
      </c>
      <c r="D12" s="365">
        <v>78</v>
      </c>
      <c r="E12" s="527">
        <v>77.881296199671496</v>
      </c>
      <c r="F12" s="373">
        <v>80.8</v>
      </c>
      <c r="G12" s="365">
        <v>81</v>
      </c>
      <c r="H12" s="365">
        <v>81.099999999999994</v>
      </c>
      <c r="I12" s="527">
        <v>81.077144478497502</v>
      </c>
      <c r="J12" s="346">
        <v>54.2</v>
      </c>
      <c r="K12" s="353">
        <v>52.9</v>
      </c>
      <c r="L12" s="353">
        <v>42.4</v>
      </c>
      <c r="M12" s="353">
        <v>36.700000000000003</v>
      </c>
      <c r="N12" s="353">
        <v>35.700000000000003</v>
      </c>
      <c r="O12" s="353" t="s">
        <v>185</v>
      </c>
      <c r="P12" s="345" t="s">
        <v>185</v>
      </c>
      <c r="Q12" s="368">
        <v>174.1</v>
      </c>
      <c r="R12" s="367">
        <v>155.30000000000001</v>
      </c>
      <c r="S12" s="367">
        <v>150.5</v>
      </c>
      <c r="T12" s="367">
        <v>151.30000000000001</v>
      </c>
      <c r="U12" s="367">
        <v>150.4</v>
      </c>
      <c r="V12" s="375">
        <v>157.65124900764485</v>
      </c>
      <c r="W12" s="368">
        <v>53.3</v>
      </c>
      <c r="X12" s="367">
        <v>56.1</v>
      </c>
      <c r="Y12" s="367">
        <v>49.2</v>
      </c>
      <c r="Z12" s="367">
        <v>45.5</v>
      </c>
      <c r="AA12" s="367">
        <v>46.1</v>
      </c>
      <c r="AB12" s="538">
        <v>43.649870966851815</v>
      </c>
      <c r="AC12" s="373">
        <v>127.2</v>
      </c>
      <c r="AD12" s="365">
        <v>118.2</v>
      </c>
      <c r="AE12" s="365">
        <v>107.7</v>
      </c>
      <c r="AF12" s="365">
        <v>100.6</v>
      </c>
      <c r="AG12" s="365">
        <v>99</v>
      </c>
      <c r="AH12" s="538">
        <v>96.194025064643128</v>
      </c>
      <c r="AI12" s="344">
        <v>22</v>
      </c>
      <c r="AJ12" s="369">
        <v>22</v>
      </c>
      <c r="AK12" s="369">
        <v>23.2</v>
      </c>
      <c r="AL12" s="369">
        <v>23</v>
      </c>
      <c r="AM12" s="369">
        <v>19.8</v>
      </c>
      <c r="AN12" s="375">
        <v>19</v>
      </c>
      <c r="AO12" s="353">
        <v>33.6</v>
      </c>
      <c r="AP12" s="353">
        <v>35.299999999999997</v>
      </c>
      <c r="AQ12" s="353">
        <v>34.9</v>
      </c>
      <c r="AR12" s="353">
        <v>35.4</v>
      </c>
      <c r="AS12" s="353">
        <v>32.9</v>
      </c>
      <c r="AT12" s="355">
        <v>33</v>
      </c>
      <c r="AU12" s="365">
        <v>48.227383863080689</v>
      </c>
      <c r="AV12" s="539">
        <v>52.941176470588239</v>
      </c>
      <c r="AW12" s="373">
        <v>26.1</v>
      </c>
      <c r="AX12" s="365">
        <v>27.2</v>
      </c>
      <c r="AY12" s="365">
        <v>26</v>
      </c>
      <c r="AZ12" s="375">
        <v>25.5</v>
      </c>
      <c r="BA12" s="367">
        <v>381.7</v>
      </c>
      <c r="BB12" s="367">
        <v>371.8</v>
      </c>
      <c r="BC12" s="367">
        <v>364.2</v>
      </c>
      <c r="BD12" s="367">
        <v>346.2</v>
      </c>
      <c r="BE12" s="376" t="s">
        <v>190</v>
      </c>
      <c r="BF12" s="540">
        <v>20.050600885515497</v>
      </c>
      <c r="BG12" s="539">
        <v>17.298288508557459</v>
      </c>
      <c r="BH12" s="367">
        <v>193.2</v>
      </c>
      <c r="BI12" s="365">
        <v>193.55430795243217</v>
      </c>
      <c r="BJ12" s="368">
        <v>20.399999999999999</v>
      </c>
      <c r="BK12" s="362">
        <v>15.4</v>
      </c>
      <c r="BL12" s="384"/>
    </row>
    <row r="13" spans="1:64" ht="30" x14ac:dyDescent="0.25">
      <c r="A13" s="556" t="s">
        <v>106</v>
      </c>
      <c r="B13" s="361">
        <v>81.599999999999994</v>
      </c>
      <c r="C13" s="361">
        <v>80.599999999999994</v>
      </c>
      <c r="D13" s="361">
        <v>80.900000000000006</v>
      </c>
      <c r="E13" s="527">
        <v>81.100997051899895</v>
      </c>
      <c r="F13" s="370">
        <v>84.4</v>
      </c>
      <c r="G13" s="361">
        <v>84.8</v>
      </c>
      <c r="H13" s="361">
        <v>85.4</v>
      </c>
      <c r="I13" s="527">
        <v>85.655686173603797</v>
      </c>
      <c r="J13" s="370">
        <v>18.7</v>
      </c>
      <c r="K13" s="361">
        <v>17.2</v>
      </c>
      <c r="L13" s="361">
        <v>17.8</v>
      </c>
      <c r="M13" s="361">
        <v>18.3</v>
      </c>
      <c r="N13" s="361">
        <v>13.4</v>
      </c>
      <c r="O13" s="353" t="s">
        <v>185</v>
      </c>
      <c r="P13" s="345" t="s">
        <v>185</v>
      </c>
      <c r="Q13" s="370">
        <v>148.1</v>
      </c>
      <c r="R13" s="361">
        <v>137.19999999999999</v>
      </c>
      <c r="S13" s="361">
        <v>121.2</v>
      </c>
      <c r="T13" s="361">
        <v>114.9</v>
      </c>
      <c r="U13" s="361">
        <v>109.5</v>
      </c>
      <c r="V13" s="375">
        <v>101.70107822159457</v>
      </c>
      <c r="W13" s="370">
        <v>31.9</v>
      </c>
      <c r="X13" s="361">
        <v>30.2</v>
      </c>
      <c r="Y13" s="361">
        <v>24.8</v>
      </c>
      <c r="Z13" s="361">
        <v>25.7</v>
      </c>
      <c r="AA13" s="361">
        <v>19.3</v>
      </c>
      <c r="AB13" s="538">
        <v>16.986668641190299</v>
      </c>
      <c r="AC13" s="370">
        <v>63.6</v>
      </c>
      <c r="AD13" s="361">
        <v>59.1</v>
      </c>
      <c r="AE13" s="361">
        <v>58.2</v>
      </c>
      <c r="AF13" s="361">
        <v>54</v>
      </c>
      <c r="AG13" s="361">
        <v>50.3</v>
      </c>
      <c r="AH13" s="538">
        <v>50.817941424094222</v>
      </c>
      <c r="AI13" s="370">
        <v>15.6</v>
      </c>
      <c r="AJ13" s="361">
        <v>15.8</v>
      </c>
      <c r="AK13" s="361">
        <v>16.8</v>
      </c>
      <c r="AL13" s="361">
        <v>17.8</v>
      </c>
      <c r="AM13" s="361">
        <v>18.399999999999999</v>
      </c>
      <c r="AN13" s="375">
        <v>18.7</v>
      </c>
      <c r="AO13" s="361">
        <v>26.9</v>
      </c>
      <c r="AP13" s="361">
        <v>26.5</v>
      </c>
      <c r="AQ13" s="361">
        <v>26.1</v>
      </c>
      <c r="AR13" s="361">
        <v>27.5</v>
      </c>
      <c r="AS13" s="361">
        <v>27.4</v>
      </c>
      <c r="AT13" s="341">
        <v>27.1</v>
      </c>
      <c r="AU13" s="365">
        <v>73.427991886409743</v>
      </c>
      <c r="AV13" s="539">
        <v>76.532769556025372</v>
      </c>
      <c r="AW13" s="370">
        <v>15.3</v>
      </c>
      <c r="AX13" s="361">
        <v>14.6</v>
      </c>
      <c r="AY13" s="361">
        <v>14.2</v>
      </c>
      <c r="AZ13" s="528">
        <v>14.1</v>
      </c>
      <c r="BA13" s="361">
        <v>167.5</v>
      </c>
      <c r="BB13" s="361">
        <v>163.80000000000001</v>
      </c>
      <c r="BC13" s="361">
        <v>209.7</v>
      </c>
      <c r="BD13" s="361">
        <v>201.4</v>
      </c>
      <c r="BE13" s="376" t="s">
        <v>190</v>
      </c>
      <c r="BF13" s="540">
        <v>4.6511627906976747</v>
      </c>
      <c r="BG13" s="539">
        <v>4.056795131845842</v>
      </c>
      <c r="BH13" s="361">
        <v>125.8</v>
      </c>
      <c r="BI13" s="365">
        <v>124.26633257583866</v>
      </c>
      <c r="BJ13" s="370">
        <v>17.100000000000001</v>
      </c>
      <c r="BK13" s="55">
        <v>18.8</v>
      </c>
      <c r="BL13" s="384"/>
    </row>
    <row r="14" spans="1:64" ht="30" x14ac:dyDescent="0.25">
      <c r="A14" s="92" t="s">
        <v>5</v>
      </c>
      <c r="B14" s="361">
        <v>77.3</v>
      </c>
      <c r="C14" s="361">
        <v>77.5</v>
      </c>
      <c r="D14" s="361">
        <v>78.099999999999994</v>
      </c>
      <c r="E14" s="527">
        <v>78.41523135295752</v>
      </c>
      <c r="F14" s="370">
        <v>81.2</v>
      </c>
      <c r="G14" s="361">
        <v>81.099999999999994</v>
      </c>
      <c r="H14" s="361">
        <v>81.599999999999994</v>
      </c>
      <c r="I14" s="527">
        <v>81.655594765719243</v>
      </c>
      <c r="J14" s="370">
        <v>53.7</v>
      </c>
      <c r="K14" s="361">
        <v>46.7</v>
      </c>
      <c r="L14" s="361">
        <v>39.799999999999997</v>
      </c>
      <c r="M14" s="361">
        <v>35.200000000000003</v>
      </c>
      <c r="N14" s="361">
        <v>32.299999999999997</v>
      </c>
      <c r="O14" s="353" t="s">
        <v>185</v>
      </c>
      <c r="P14" s="345" t="s">
        <v>185</v>
      </c>
      <c r="Q14" s="370">
        <v>192.3</v>
      </c>
      <c r="R14" s="361">
        <v>189.5</v>
      </c>
      <c r="S14" s="361">
        <v>185.8</v>
      </c>
      <c r="T14" s="361">
        <v>183.3</v>
      </c>
      <c r="U14" s="361">
        <v>183.8</v>
      </c>
      <c r="V14" s="375">
        <v>174.44200482498547</v>
      </c>
      <c r="W14" s="370">
        <v>42.8</v>
      </c>
      <c r="X14" s="361">
        <v>42.5</v>
      </c>
      <c r="Y14" s="361">
        <v>39.4</v>
      </c>
      <c r="Z14" s="361">
        <v>38.4</v>
      </c>
      <c r="AA14" s="361">
        <v>41</v>
      </c>
      <c r="AB14" s="538">
        <v>43.057775118373563</v>
      </c>
      <c r="AC14" s="370">
        <v>122.9</v>
      </c>
      <c r="AD14" s="361">
        <v>119.2</v>
      </c>
      <c r="AE14" s="361">
        <v>111.4</v>
      </c>
      <c r="AF14" s="361">
        <v>102.2</v>
      </c>
      <c r="AG14" s="361">
        <v>95.7</v>
      </c>
      <c r="AH14" s="538">
        <v>90.349196015990955</v>
      </c>
      <c r="AI14" s="370">
        <v>23.1</v>
      </c>
      <c r="AJ14" s="361">
        <v>22.5</v>
      </c>
      <c r="AK14" s="361">
        <v>21</v>
      </c>
      <c r="AL14" s="361">
        <v>20.9</v>
      </c>
      <c r="AM14" s="361">
        <v>20.3</v>
      </c>
      <c r="AN14" s="375">
        <v>20.3</v>
      </c>
      <c r="AO14" s="361">
        <v>35.1</v>
      </c>
      <c r="AP14" s="361">
        <v>35</v>
      </c>
      <c r="AQ14" s="361">
        <v>34.5</v>
      </c>
      <c r="AR14" s="361">
        <v>34.6</v>
      </c>
      <c r="AS14" s="361">
        <v>33.4</v>
      </c>
      <c r="AT14" s="341">
        <v>32.4</v>
      </c>
      <c r="AU14" s="365">
        <v>50.258302583025824</v>
      </c>
      <c r="AV14" s="539">
        <v>55.597867479055594</v>
      </c>
      <c r="AW14" s="370">
        <v>25.2</v>
      </c>
      <c r="AX14" s="361">
        <v>24.7</v>
      </c>
      <c r="AY14" s="361">
        <v>23.9</v>
      </c>
      <c r="AZ14" s="528">
        <v>23.2</v>
      </c>
      <c r="BA14" s="361">
        <v>358.3</v>
      </c>
      <c r="BB14" s="361">
        <v>357.1</v>
      </c>
      <c r="BC14" s="361">
        <v>352.6</v>
      </c>
      <c r="BD14" s="361">
        <v>333.3</v>
      </c>
      <c r="BE14" s="376" t="s">
        <v>190</v>
      </c>
      <c r="BF14" s="540">
        <v>18.659558263518662</v>
      </c>
      <c r="BG14" s="539">
        <v>17.12177121771218</v>
      </c>
      <c r="BH14" s="361">
        <v>220.8</v>
      </c>
      <c r="BI14" s="365">
        <v>219.04357077252979</v>
      </c>
      <c r="BJ14" s="370">
        <v>31.2</v>
      </c>
      <c r="BK14" s="55">
        <v>31.5</v>
      </c>
      <c r="BL14" s="384"/>
    </row>
    <row r="15" spans="1:64" ht="15.6" customHeight="1" x14ac:dyDescent="0.25">
      <c r="A15" s="555" t="s">
        <v>93</v>
      </c>
      <c r="B15" s="357"/>
      <c r="C15" s="357"/>
      <c r="D15" s="357"/>
      <c r="E15" s="529"/>
      <c r="F15" s="354"/>
      <c r="G15" s="357"/>
      <c r="H15" s="357"/>
      <c r="I15" s="376"/>
      <c r="J15" s="354"/>
      <c r="K15" s="357"/>
      <c r="L15" s="357"/>
      <c r="M15" s="357"/>
      <c r="N15" s="357"/>
      <c r="O15" s="357"/>
      <c r="P15" s="376"/>
      <c r="Q15" s="354"/>
      <c r="R15" s="357"/>
      <c r="S15" s="357"/>
      <c r="T15" s="357"/>
      <c r="U15" s="357"/>
      <c r="V15" s="375"/>
      <c r="W15" s="354"/>
      <c r="X15" s="357"/>
      <c r="Y15" s="357"/>
      <c r="Z15" s="357"/>
      <c r="AA15" s="357"/>
      <c r="AB15" s="527"/>
      <c r="AC15" s="354"/>
      <c r="AD15" s="357"/>
      <c r="AE15" s="357"/>
      <c r="AF15" s="357"/>
      <c r="AG15" s="357"/>
      <c r="AH15" s="375"/>
      <c r="AI15" s="354"/>
      <c r="AJ15" s="357"/>
      <c r="AK15" s="357"/>
      <c r="AL15" s="357"/>
      <c r="AM15" s="357"/>
      <c r="AN15" s="375"/>
      <c r="AO15" s="357"/>
      <c r="AP15" s="357"/>
      <c r="AQ15" s="357"/>
      <c r="AR15" s="357"/>
      <c r="AS15" s="357"/>
      <c r="AT15" s="341"/>
      <c r="AU15" s="365"/>
      <c r="AV15" s="375"/>
      <c r="AW15" s="354"/>
      <c r="AX15" s="357"/>
      <c r="AY15" s="357"/>
      <c r="AZ15" s="529"/>
      <c r="BA15" s="357"/>
      <c r="BB15" s="357"/>
      <c r="BC15" s="357"/>
      <c r="BD15" s="357"/>
      <c r="BE15" s="341"/>
      <c r="BF15" s="354"/>
      <c r="BG15" s="529"/>
      <c r="BH15" s="357"/>
      <c r="BI15" s="357"/>
      <c r="BJ15" s="354"/>
      <c r="BK15" s="572"/>
    </row>
    <row r="16" spans="1:64" ht="28.9" customHeight="1" x14ac:dyDescent="0.25">
      <c r="A16" s="556" t="s">
        <v>12</v>
      </c>
      <c r="B16" s="359">
        <v>77.3</v>
      </c>
      <c r="C16" s="359">
        <v>77.2</v>
      </c>
      <c r="D16" s="359">
        <v>77.099999999999994</v>
      </c>
      <c r="E16" s="541">
        <v>76.842096259738369</v>
      </c>
      <c r="F16" s="352">
        <v>82.2</v>
      </c>
      <c r="G16" s="359">
        <v>82.2</v>
      </c>
      <c r="H16" s="359">
        <v>82.3</v>
      </c>
      <c r="I16" s="527">
        <v>81.287769375500403</v>
      </c>
      <c r="J16" s="347">
        <v>66.287878787878782</v>
      </c>
      <c r="K16" s="356">
        <v>68.345323741007206</v>
      </c>
      <c r="L16" s="356">
        <v>59.03</v>
      </c>
      <c r="M16" s="356">
        <v>65.010000000000005</v>
      </c>
      <c r="N16" s="356">
        <v>49.9</v>
      </c>
      <c r="O16" s="353" t="s">
        <v>185</v>
      </c>
      <c r="P16" s="345" t="s">
        <v>185</v>
      </c>
      <c r="Q16" s="347">
        <v>138.28028046867999</v>
      </c>
      <c r="R16" s="356">
        <v>143.96658222863593</v>
      </c>
      <c r="S16" s="356">
        <v>156.4621510381605</v>
      </c>
      <c r="T16" s="356">
        <v>160.88952790498846</v>
      </c>
      <c r="U16" s="356">
        <v>164.79975249875773</v>
      </c>
      <c r="V16" s="542">
        <v>173.26560097039237</v>
      </c>
      <c r="W16" s="347">
        <v>55.976095347222369</v>
      </c>
      <c r="X16" s="356">
        <v>43.754604742519227</v>
      </c>
      <c r="Y16" s="356">
        <v>34.901798688332065</v>
      </c>
      <c r="Z16" s="356">
        <v>37.220638111954088</v>
      </c>
      <c r="AA16" s="356">
        <v>40.128661192809567</v>
      </c>
      <c r="AB16" s="543">
        <v>45.929416284942647</v>
      </c>
      <c r="AC16" s="347">
        <v>93.673171195179009</v>
      </c>
      <c r="AD16" s="356">
        <v>86.019751051044807</v>
      </c>
      <c r="AE16" s="356">
        <v>87.072354377109647</v>
      </c>
      <c r="AF16" s="356">
        <v>86.779805721545358</v>
      </c>
      <c r="AG16" s="356">
        <v>76.195086029396847</v>
      </c>
      <c r="AH16" s="543">
        <v>52.259494027741844</v>
      </c>
      <c r="AI16" s="347">
        <v>23</v>
      </c>
      <c r="AJ16" s="356">
        <v>24.2</v>
      </c>
      <c r="AK16" s="356">
        <v>22.8</v>
      </c>
      <c r="AL16" s="356">
        <v>22.168331632699729</v>
      </c>
      <c r="AM16" s="356">
        <v>19.42982149119592</v>
      </c>
      <c r="AN16" s="530">
        <v>19.7</v>
      </c>
      <c r="AO16" s="356">
        <v>34</v>
      </c>
      <c r="AP16" s="356">
        <v>32.200000000000003</v>
      </c>
      <c r="AQ16" s="356">
        <v>32.4</v>
      </c>
      <c r="AR16" s="356">
        <v>32.92275738526493</v>
      </c>
      <c r="AS16" s="356">
        <v>34.938951737759268</v>
      </c>
      <c r="AT16" s="531">
        <v>35.200000000000003</v>
      </c>
      <c r="AU16" s="365">
        <v>61.122661122661128</v>
      </c>
      <c r="AV16" s="539">
        <v>64.693446088794929</v>
      </c>
      <c r="AW16" s="347">
        <v>26.588206636599601</v>
      </c>
      <c r="AX16" s="356">
        <v>26.538479295255975</v>
      </c>
      <c r="AY16" s="356">
        <v>26.179272145395572</v>
      </c>
      <c r="AZ16" s="527">
        <v>25.847081641250892</v>
      </c>
      <c r="BA16" s="356">
        <v>339.11069977812139</v>
      </c>
      <c r="BB16" s="356">
        <v>346.58129225059969</v>
      </c>
      <c r="BC16" s="356">
        <v>345.64846659514529</v>
      </c>
      <c r="BD16" s="356">
        <v>332.40566964554102</v>
      </c>
      <c r="BE16" s="376" t="s">
        <v>190</v>
      </c>
      <c r="BF16" s="540">
        <v>21.141649048625794</v>
      </c>
      <c r="BG16" s="539">
        <v>19.75051975051975</v>
      </c>
      <c r="BH16" s="357">
        <v>225.8</v>
      </c>
      <c r="BI16" s="544">
        <v>243.32878632752013</v>
      </c>
      <c r="BJ16" s="354">
        <v>34.9</v>
      </c>
      <c r="BK16" s="545">
        <v>28.846153846153843</v>
      </c>
      <c r="BL16" s="532"/>
    </row>
    <row r="17" spans="1:64" ht="28.9" customHeight="1" x14ac:dyDescent="0.25">
      <c r="A17" s="92" t="s">
        <v>13</v>
      </c>
      <c r="B17" s="357">
        <v>78.3</v>
      </c>
      <c r="C17" s="357">
        <v>78.400000000000006</v>
      </c>
      <c r="D17" s="357">
        <v>80.3</v>
      </c>
      <c r="E17" s="527">
        <v>79.318736009263432</v>
      </c>
      <c r="F17" s="354">
        <v>81.400000000000006</v>
      </c>
      <c r="G17" s="357">
        <v>81.599999999999994</v>
      </c>
      <c r="H17" s="357">
        <v>81.8</v>
      </c>
      <c r="I17" s="527">
        <v>80.974253895794902</v>
      </c>
      <c r="J17" s="354">
        <v>65.250380000000007</v>
      </c>
      <c r="K17" s="357">
        <v>62.404870000000003</v>
      </c>
      <c r="L17" s="357">
        <v>51.72</v>
      </c>
      <c r="M17" s="357">
        <v>43.34</v>
      </c>
      <c r="N17" s="357">
        <v>34.5</v>
      </c>
      <c r="O17" s="353" t="s">
        <v>185</v>
      </c>
      <c r="P17" s="345" t="s">
        <v>185</v>
      </c>
      <c r="Q17" s="354">
        <v>186.4434</v>
      </c>
      <c r="R17" s="357">
        <v>163.12190000000001</v>
      </c>
      <c r="S17" s="357">
        <v>157.2304</v>
      </c>
      <c r="T17" s="357">
        <v>141.726</v>
      </c>
      <c r="U17" s="357">
        <v>142.2253</v>
      </c>
      <c r="V17" s="542">
        <v>157.16914738727453</v>
      </c>
      <c r="W17" s="354">
        <v>55.380090000000003</v>
      </c>
      <c r="X17" s="357">
        <v>51.090440000000001</v>
      </c>
      <c r="Y17" s="357">
        <v>39.774740000000001</v>
      </c>
      <c r="Z17" s="357">
        <v>32.413440000000001</v>
      </c>
      <c r="AA17" s="357">
        <v>31.69445</v>
      </c>
      <c r="AB17" s="543">
        <v>34.807795564495542</v>
      </c>
      <c r="AC17" s="354">
        <v>107.66679999999999</v>
      </c>
      <c r="AD17" s="357">
        <v>102.01179999999999</v>
      </c>
      <c r="AE17" s="357">
        <v>103.16930000000001</v>
      </c>
      <c r="AF17" s="357">
        <v>85.066429999999997</v>
      </c>
      <c r="AG17" s="357">
        <v>78.917169999999999</v>
      </c>
      <c r="AH17" s="543">
        <v>76.030958644251911</v>
      </c>
      <c r="AI17" s="354">
        <v>20.7</v>
      </c>
      <c r="AJ17" s="357">
        <v>20.8</v>
      </c>
      <c r="AK17" s="357">
        <v>21.9</v>
      </c>
      <c r="AL17" s="357">
        <v>21.179849999999998</v>
      </c>
      <c r="AM17" s="357">
        <v>17.520040000000002</v>
      </c>
      <c r="AN17" s="530">
        <v>18.2</v>
      </c>
      <c r="AO17" s="357">
        <v>29.9</v>
      </c>
      <c r="AP17" s="357">
        <v>34.299999999999997</v>
      </c>
      <c r="AQ17" s="357">
        <v>35.6</v>
      </c>
      <c r="AR17" s="357">
        <v>35.764029999999998</v>
      </c>
      <c r="AS17" s="357">
        <v>30.95</v>
      </c>
      <c r="AT17" s="530">
        <v>32.6</v>
      </c>
      <c r="AU17" s="365">
        <v>52.058111380145277</v>
      </c>
      <c r="AV17" s="539">
        <v>54.054054054054056</v>
      </c>
      <c r="AW17" s="347">
        <v>28.047279168855212</v>
      </c>
      <c r="AX17" s="356">
        <v>28.395673443118685</v>
      </c>
      <c r="AY17" s="356">
        <v>27.38278762481044</v>
      </c>
      <c r="AZ17" s="527">
        <v>26.672240162178312</v>
      </c>
      <c r="BA17" s="357">
        <v>353.81819999999999</v>
      </c>
      <c r="BB17" s="357">
        <v>367.42720000000003</v>
      </c>
      <c r="BC17" s="357">
        <v>371.37220000000002</v>
      </c>
      <c r="BD17" s="357">
        <v>346.63240000000002</v>
      </c>
      <c r="BE17" s="376" t="s">
        <v>190</v>
      </c>
      <c r="BF17" s="540">
        <v>19.656019656019655</v>
      </c>
      <c r="BG17" s="539">
        <v>17.191283292978206</v>
      </c>
      <c r="BH17" s="357">
        <v>161.4</v>
      </c>
      <c r="BI17" s="544">
        <v>178.30113641138846</v>
      </c>
      <c r="BJ17" s="354">
        <v>17.5</v>
      </c>
      <c r="BK17" s="545">
        <v>14.553990610328638</v>
      </c>
      <c r="BL17" s="532"/>
    </row>
    <row r="18" spans="1:64" ht="28.9" customHeight="1" x14ac:dyDescent="0.25">
      <c r="A18" s="556" t="s">
        <v>14</v>
      </c>
      <c r="B18" s="359">
        <v>78.5</v>
      </c>
      <c r="C18" s="359">
        <v>78.7</v>
      </c>
      <c r="D18" s="359">
        <v>79.8</v>
      </c>
      <c r="E18" s="527">
        <v>78.961463516577012</v>
      </c>
      <c r="F18" s="354">
        <v>81.900000000000006</v>
      </c>
      <c r="G18" s="357">
        <v>82.6</v>
      </c>
      <c r="H18" s="357">
        <v>82.6</v>
      </c>
      <c r="I18" s="527">
        <v>83.537453489702983</v>
      </c>
      <c r="J18" s="354">
        <v>58.139530000000001</v>
      </c>
      <c r="K18" s="357">
        <v>53.140099999999997</v>
      </c>
      <c r="L18" s="357">
        <v>37.22</v>
      </c>
      <c r="M18" s="357">
        <v>34.880000000000003</v>
      </c>
      <c r="N18" s="357">
        <v>28.1</v>
      </c>
      <c r="O18" s="353" t="s">
        <v>185</v>
      </c>
      <c r="P18" s="345" t="s">
        <v>185</v>
      </c>
      <c r="Q18" s="354">
        <v>183.45070000000001</v>
      </c>
      <c r="R18" s="357">
        <v>182.73699999999999</v>
      </c>
      <c r="S18" s="357">
        <v>184.31909999999999</v>
      </c>
      <c r="T18" s="357">
        <v>160.56739999999999</v>
      </c>
      <c r="U18" s="357">
        <v>178.21449999999999</v>
      </c>
      <c r="V18" s="542">
        <v>189.56396606893716</v>
      </c>
      <c r="W18" s="354">
        <v>34.064039999999999</v>
      </c>
      <c r="X18" s="357">
        <v>41.764499999999998</v>
      </c>
      <c r="Y18" s="357">
        <v>40.052660000000003</v>
      </c>
      <c r="Z18" s="357">
        <v>43.72336</v>
      </c>
      <c r="AA18" s="357">
        <v>43.374609999999997</v>
      </c>
      <c r="AB18" s="543">
        <v>53.428077210490656</v>
      </c>
      <c r="AC18" s="354">
        <v>132.376</v>
      </c>
      <c r="AD18" s="357">
        <v>134.68889999999999</v>
      </c>
      <c r="AE18" s="357">
        <v>110.9706</v>
      </c>
      <c r="AF18" s="357">
        <v>106.0428</v>
      </c>
      <c r="AG18" s="357">
        <v>99.044669999999996</v>
      </c>
      <c r="AH18" s="543">
        <v>89.223473893430764</v>
      </c>
      <c r="AI18" s="354">
        <v>23.5</v>
      </c>
      <c r="AJ18" s="357">
        <v>24</v>
      </c>
      <c r="AK18" s="357">
        <v>20.8</v>
      </c>
      <c r="AL18" s="357">
        <v>17.958410000000001</v>
      </c>
      <c r="AM18" s="357">
        <v>15.13865</v>
      </c>
      <c r="AN18" s="530">
        <v>14.2</v>
      </c>
      <c r="AO18" s="357">
        <v>35.799999999999997</v>
      </c>
      <c r="AP18" s="357">
        <v>35.6</v>
      </c>
      <c r="AQ18" s="357">
        <v>33.1</v>
      </c>
      <c r="AR18" s="357">
        <v>33.388339999999999</v>
      </c>
      <c r="AS18" s="357">
        <v>29.761649999999999</v>
      </c>
      <c r="AT18" s="530">
        <v>30.4</v>
      </c>
      <c r="AU18" s="365">
        <v>54.103343465045597</v>
      </c>
      <c r="AV18" s="539">
        <v>57.750759878419458</v>
      </c>
      <c r="AW18" s="354">
        <v>25.238720000000001</v>
      </c>
      <c r="AX18" s="357">
        <v>24.648260000000001</v>
      </c>
      <c r="AY18" s="357">
        <v>23.923120000000001</v>
      </c>
      <c r="AZ18" s="529">
        <v>23.015059999999998</v>
      </c>
      <c r="BA18" s="357">
        <v>353.31760000000003</v>
      </c>
      <c r="BB18" s="357">
        <v>349.447</v>
      </c>
      <c r="BC18" s="357">
        <v>349.14839999999998</v>
      </c>
      <c r="BD18" s="357">
        <v>323.41019999999997</v>
      </c>
      <c r="BE18" s="376" t="s">
        <v>190</v>
      </c>
      <c r="BF18" s="540">
        <v>22.188449848024316</v>
      </c>
      <c r="BG18" s="539">
        <v>17.325227963525837</v>
      </c>
      <c r="BH18" s="357">
        <v>212.3</v>
      </c>
      <c r="BI18" s="544">
        <v>223.2757357772968</v>
      </c>
      <c r="BJ18" s="354">
        <v>16.7</v>
      </c>
      <c r="BK18" s="545">
        <v>16.744186046511629</v>
      </c>
      <c r="BL18" s="532"/>
    </row>
    <row r="19" spans="1:64" ht="28.9" customHeight="1" x14ac:dyDescent="0.25">
      <c r="A19" s="556" t="s">
        <v>15</v>
      </c>
      <c r="B19" s="357">
        <v>78.3</v>
      </c>
      <c r="C19" s="357">
        <v>78.7</v>
      </c>
      <c r="D19" s="357">
        <v>79</v>
      </c>
      <c r="E19" s="527">
        <v>79.319053322695169</v>
      </c>
      <c r="F19" s="354">
        <v>81.900000000000006</v>
      </c>
      <c r="G19" s="357">
        <v>82.7</v>
      </c>
      <c r="H19" s="357">
        <v>82.3</v>
      </c>
      <c r="I19" s="527">
        <v>82.069303875915125</v>
      </c>
      <c r="J19" s="354">
        <v>35.019460000000002</v>
      </c>
      <c r="K19" s="357">
        <v>35.714289999999998</v>
      </c>
      <c r="L19" s="357">
        <v>20.91</v>
      </c>
      <c r="M19" s="357">
        <v>23.26</v>
      </c>
      <c r="N19" s="357">
        <v>20</v>
      </c>
      <c r="O19" s="353" t="s">
        <v>185</v>
      </c>
      <c r="P19" s="345" t="s">
        <v>185</v>
      </c>
      <c r="Q19" s="354">
        <v>154.2997</v>
      </c>
      <c r="R19" s="357">
        <v>147.40600000000001</v>
      </c>
      <c r="S19" s="357">
        <v>137.2987</v>
      </c>
      <c r="T19" s="357">
        <v>118.2692</v>
      </c>
      <c r="U19" s="357">
        <v>122.4584</v>
      </c>
      <c r="V19" s="542">
        <v>136.11182038149613</v>
      </c>
      <c r="W19" s="354">
        <v>39.597450000000002</v>
      </c>
      <c r="X19" s="357">
        <v>37.784269999999999</v>
      </c>
      <c r="Y19" s="357">
        <v>38.136290000000002</v>
      </c>
      <c r="Z19" s="357">
        <v>36.15249</v>
      </c>
      <c r="AA19" s="357">
        <v>36.918599999999998</v>
      </c>
      <c r="AB19" s="543">
        <v>43.824889408727387</v>
      </c>
      <c r="AC19" s="354">
        <v>65.451350000000005</v>
      </c>
      <c r="AD19" s="357">
        <v>69.926439999999999</v>
      </c>
      <c r="AE19" s="357">
        <v>87.496610000000004</v>
      </c>
      <c r="AF19" s="357">
        <v>85.196029999999993</v>
      </c>
      <c r="AG19" s="357">
        <v>81.999470000000002</v>
      </c>
      <c r="AH19" s="543">
        <v>75.854126986285522</v>
      </c>
      <c r="AI19" s="354">
        <v>21.4</v>
      </c>
      <c r="AJ19" s="357">
        <v>23.5</v>
      </c>
      <c r="AK19" s="357">
        <v>23.3</v>
      </c>
      <c r="AL19" s="357">
        <v>24.699369999999998</v>
      </c>
      <c r="AM19" s="357">
        <v>18.956869999999999</v>
      </c>
      <c r="AN19" s="530">
        <v>16.8</v>
      </c>
      <c r="AO19" s="357">
        <v>37.6</v>
      </c>
      <c r="AP19" s="357">
        <v>33.6</v>
      </c>
      <c r="AQ19" s="357">
        <v>29.6</v>
      </c>
      <c r="AR19" s="357">
        <v>29.18355</v>
      </c>
      <c r="AS19" s="357">
        <v>27.93347</v>
      </c>
      <c r="AT19" s="530">
        <v>29</v>
      </c>
      <c r="AU19" s="365">
        <v>59.929078014184398</v>
      </c>
      <c r="AV19" s="539">
        <v>67.259786476868328</v>
      </c>
      <c r="AW19" s="354">
        <v>21.069610000000001</v>
      </c>
      <c r="AX19" s="357">
        <v>21.105139999999999</v>
      </c>
      <c r="AY19" s="357">
        <v>20.423929999999999</v>
      </c>
      <c r="AZ19" s="529">
        <v>19.598020000000002</v>
      </c>
      <c r="BA19" s="357">
        <v>303.572</v>
      </c>
      <c r="BB19" s="357">
        <v>321.80759999999998</v>
      </c>
      <c r="BC19" s="357">
        <v>307.38249999999999</v>
      </c>
      <c r="BD19" s="357">
        <v>301.13729999999998</v>
      </c>
      <c r="BE19" s="376" t="s">
        <v>190</v>
      </c>
      <c r="BF19" s="540">
        <v>13.523131672597867</v>
      </c>
      <c r="BG19" s="539">
        <v>15.24822695035461</v>
      </c>
      <c r="BH19" s="365">
        <v>167.2</v>
      </c>
      <c r="BI19" s="544">
        <v>183.24935411032641</v>
      </c>
      <c r="BJ19" s="373">
        <v>37.299999999999997</v>
      </c>
      <c r="BK19" s="545">
        <v>47.368421052631575</v>
      </c>
      <c r="BL19" s="532"/>
    </row>
    <row r="20" spans="1:64" ht="28.9" customHeight="1" x14ac:dyDescent="0.25">
      <c r="A20" s="556" t="s">
        <v>16</v>
      </c>
      <c r="B20" s="357">
        <v>80.7</v>
      </c>
      <c r="C20" s="357">
        <v>81.099999999999994</v>
      </c>
      <c r="D20" s="357">
        <v>80.900000000000006</v>
      </c>
      <c r="E20" s="527">
        <v>81.069325931847686</v>
      </c>
      <c r="F20" s="354">
        <v>84.3</v>
      </c>
      <c r="G20" s="357">
        <v>83.5</v>
      </c>
      <c r="H20" s="357">
        <v>83.3</v>
      </c>
      <c r="I20" s="527">
        <v>84.262819546877196</v>
      </c>
      <c r="J20" s="354">
        <v>15.30612</v>
      </c>
      <c r="K20" s="357">
        <v>15.59792</v>
      </c>
      <c r="L20" s="357">
        <v>17.010000000000002</v>
      </c>
      <c r="M20" s="357">
        <v>16.670000000000002</v>
      </c>
      <c r="N20" s="357">
        <v>18.7</v>
      </c>
      <c r="O20" s="353" t="s">
        <v>185</v>
      </c>
      <c r="P20" s="345" t="s">
        <v>185</v>
      </c>
      <c r="Q20" s="354">
        <v>140.74180000000001</v>
      </c>
      <c r="R20" s="357">
        <v>135.0428</v>
      </c>
      <c r="S20" s="357">
        <v>126.0489</v>
      </c>
      <c r="T20" s="357">
        <v>126.9522</v>
      </c>
      <c r="U20" s="357">
        <v>122.5749</v>
      </c>
      <c r="V20" s="542">
        <v>107.60373969117754</v>
      </c>
      <c r="W20" s="354">
        <v>17.737829999999999</v>
      </c>
      <c r="X20" s="357">
        <v>25.107279999999999</v>
      </c>
      <c r="Y20" s="357">
        <v>28.417349999999999</v>
      </c>
      <c r="Z20" s="357">
        <v>31.734929999999999</v>
      </c>
      <c r="AA20" s="357">
        <v>34.18092</v>
      </c>
      <c r="AB20" s="543">
        <v>38.686255612913726</v>
      </c>
      <c r="AC20" s="354">
        <v>62.287260000000003</v>
      </c>
      <c r="AD20" s="357">
        <v>63.940570000000001</v>
      </c>
      <c r="AE20" s="357">
        <v>54.196669999999997</v>
      </c>
      <c r="AF20" s="357">
        <v>46.941420000000001</v>
      </c>
      <c r="AG20" s="357">
        <v>47.631900000000002</v>
      </c>
      <c r="AH20" s="543">
        <v>49.35278284235546</v>
      </c>
      <c r="AI20" s="354">
        <v>17.7</v>
      </c>
      <c r="AJ20" s="357">
        <v>19.7</v>
      </c>
      <c r="AK20" s="357">
        <v>20.8</v>
      </c>
      <c r="AL20" s="357">
        <v>21.810369999999999</v>
      </c>
      <c r="AM20" s="357">
        <v>19.701720000000002</v>
      </c>
      <c r="AN20" s="530">
        <v>20.6</v>
      </c>
      <c r="AO20" s="357">
        <v>32.5</v>
      </c>
      <c r="AP20" s="357">
        <v>31.9</v>
      </c>
      <c r="AQ20" s="357">
        <v>29.8</v>
      </c>
      <c r="AR20" s="357">
        <v>27.149049999999999</v>
      </c>
      <c r="AS20" s="357">
        <v>27.525359999999999</v>
      </c>
      <c r="AT20" s="530">
        <v>29.3</v>
      </c>
      <c r="AU20" s="365">
        <v>65.163934426229503</v>
      </c>
      <c r="AV20" s="539">
        <v>67.510548523206751</v>
      </c>
      <c r="AW20" s="354">
        <v>21.401969999999999</v>
      </c>
      <c r="AX20" s="357">
        <v>21.148199999999999</v>
      </c>
      <c r="AY20" s="357">
        <v>20.58117</v>
      </c>
      <c r="AZ20" s="529">
        <v>20.07375</v>
      </c>
      <c r="BA20" s="357">
        <v>261.10680000000002</v>
      </c>
      <c r="BB20" s="357">
        <v>251.26060000000001</v>
      </c>
      <c r="BC20" s="357">
        <v>267.84660000000002</v>
      </c>
      <c r="BD20" s="357">
        <v>253.6591</v>
      </c>
      <c r="BE20" s="376" t="s">
        <v>190</v>
      </c>
      <c r="BF20" s="540">
        <v>9.7046413502109701</v>
      </c>
      <c r="BG20" s="539">
        <v>7.7868852459016393</v>
      </c>
      <c r="BH20" s="365">
        <v>130.5</v>
      </c>
      <c r="BI20" s="544">
        <v>121.18050090782606</v>
      </c>
      <c r="BJ20" s="373">
        <v>28.4</v>
      </c>
      <c r="BK20" s="545">
        <v>25</v>
      </c>
      <c r="BL20" s="532"/>
    </row>
    <row r="21" spans="1:64" ht="28.9" customHeight="1" x14ac:dyDescent="0.25">
      <c r="A21" s="556" t="s">
        <v>17</v>
      </c>
      <c r="B21" s="357">
        <v>74.8</v>
      </c>
      <c r="C21" s="357">
        <v>75.3</v>
      </c>
      <c r="D21" s="357">
        <v>75.8</v>
      </c>
      <c r="E21" s="527">
        <v>75.703398970453634</v>
      </c>
      <c r="F21" s="354">
        <v>79.3</v>
      </c>
      <c r="G21" s="357">
        <v>79.7</v>
      </c>
      <c r="H21" s="357">
        <v>79.7</v>
      </c>
      <c r="I21" s="527">
        <v>79.766683279050397</v>
      </c>
      <c r="J21" s="354">
        <v>69.629630000000006</v>
      </c>
      <c r="K21" s="357">
        <v>63.174109999999999</v>
      </c>
      <c r="L21" s="357">
        <v>59.1</v>
      </c>
      <c r="M21" s="357">
        <v>60.06</v>
      </c>
      <c r="N21" s="357">
        <v>54.7</v>
      </c>
      <c r="O21" s="353" t="s">
        <v>185</v>
      </c>
      <c r="P21" s="345" t="s">
        <v>185</v>
      </c>
      <c r="Q21" s="354">
        <v>247.78790000000001</v>
      </c>
      <c r="R21" s="357">
        <v>238.80930000000001</v>
      </c>
      <c r="S21" s="357">
        <v>200.91159999999999</v>
      </c>
      <c r="T21" s="357">
        <v>189.74860000000001</v>
      </c>
      <c r="U21" s="357">
        <v>210.73500000000001</v>
      </c>
      <c r="V21" s="542">
        <v>209.9177688660921</v>
      </c>
      <c r="W21" s="354">
        <v>76.113929999999996</v>
      </c>
      <c r="X21" s="357">
        <v>61.090440000000001</v>
      </c>
      <c r="Y21" s="357">
        <v>51.349930000000001</v>
      </c>
      <c r="Z21" s="357">
        <v>59.752879999999998</v>
      </c>
      <c r="AA21" s="357">
        <v>59.83361</v>
      </c>
      <c r="AB21" s="543">
        <v>59.362203344602797</v>
      </c>
      <c r="AC21" s="354">
        <v>146.9683</v>
      </c>
      <c r="AD21" s="357">
        <v>147.8323</v>
      </c>
      <c r="AE21" s="357">
        <v>156.5872</v>
      </c>
      <c r="AF21" s="357">
        <v>155.3023</v>
      </c>
      <c r="AG21" s="357">
        <v>125.5142</v>
      </c>
      <c r="AH21" s="543">
        <v>139.70540353212337</v>
      </c>
      <c r="AI21" s="354">
        <v>20.399999999999999</v>
      </c>
      <c r="AJ21" s="357">
        <v>21.3</v>
      </c>
      <c r="AK21" s="357">
        <v>20.9</v>
      </c>
      <c r="AL21" s="357">
        <v>21.8262</v>
      </c>
      <c r="AM21" s="357">
        <v>18.131430000000002</v>
      </c>
      <c r="AN21" s="530">
        <v>14.5</v>
      </c>
      <c r="AO21" s="357">
        <v>36.200000000000003</v>
      </c>
      <c r="AP21" s="357">
        <v>36.6</v>
      </c>
      <c r="AQ21" s="357">
        <v>40.1</v>
      </c>
      <c r="AR21" s="357">
        <v>39.079140000000002</v>
      </c>
      <c r="AS21" s="357">
        <v>37.909399999999998</v>
      </c>
      <c r="AT21" s="530">
        <v>38.299999999999997</v>
      </c>
      <c r="AU21" s="365">
        <v>42.397660818713447</v>
      </c>
      <c r="AV21" s="539">
        <v>47.284345047923324</v>
      </c>
      <c r="AW21" s="354">
        <v>30.358830000000001</v>
      </c>
      <c r="AX21" s="357">
        <v>29.570049999999998</v>
      </c>
      <c r="AY21" s="357">
        <v>28.956009999999999</v>
      </c>
      <c r="AZ21" s="529">
        <v>27.585180000000001</v>
      </c>
      <c r="BA21" s="357">
        <v>509.51819999999998</v>
      </c>
      <c r="BB21" s="357">
        <v>464.5729</v>
      </c>
      <c r="BC21" s="357">
        <v>441.8623</v>
      </c>
      <c r="BD21" s="357">
        <v>431.16789999999997</v>
      </c>
      <c r="BE21" s="376" t="s">
        <v>190</v>
      </c>
      <c r="BF21" s="540">
        <v>27.476038338658149</v>
      </c>
      <c r="BG21" s="539">
        <v>25.438596491228072</v>
      </c>
      <c r="BH21" s="365">
        <v>261</v>
      </c>
      <c r="BI21" s="544">
        <v>274.98419173250642</v>
      </c>
      <c r="BJ21" s="373">
        <v>26.3</v>
      </c>
      <c r="BK21" s="545">
        <v>21.789883268482491</v>
      </c>
      <c r="BL21" s="532"/>
    </row>
    <row r="22" spans="1:64" ht="28.9" customHeight="1" x14ac:dyDescent="0.25">
      <c r="A22" s="556" t="s">
        <v>18</v>
      </c>
      <c r="B22" s="357">
        <v>78</v>
      </c>
      <c r="C22" s="357">
        <v>77.599999999999994</v>
      </c>
      <c r="D22" s="357">
        <v>77.599999999999994</v>
      </c>
      <c r="E22" s="527">
        <v>78.256811036870744</v>
      </c>
      <c r="F22" s="354">
        <v>79.8</v>
      </c>
      <c r="G22" s="357">
        <v>79.7</v>
      </c>
      <c r="H22" s="357">
        <v>80.599999999999994</v>
      </c>
      <c r="I22" s="527">
        <v>81.034933987450316</v>
      </c>
      <c r="J22" s="354">
        <v>48.87715</v>
      </c>
      <c r="K22" s="357">
        <v>31.463750000000001</v>
      </c>
      <c r="L22" s="357">
        <v>43.48</v>
      </c>
      <c r="M22" s="357">
        <v>51.59</v>
      </c>
      <c r="N22" s="357">
        <v>53.1</v>
      </c>
      <c r="O22" s="353" t="s">
        <v>185</v>
      </c>
      <c r="P22" s="345" t="s">
        <v>185</v>
      </c>
      <c r="Q22" s="354">
        <v>207.97579999999999</v>
      </c>
      <c r="R22" s="357">
        <v>197.66739999999999</v>
      </c>
      <c r="S22" s="357">
        <v>180.39779999999999</v>
      </c>
      <c r="T22" s="357">
        <v>184.42160000000001</v>
      </c>
      <c r="U22" s="357">
        <v>171.93379999999999</v>
      </c>
      <c r="V22" s="542">
        <v>167.90728948728861</v>
      </c>
      <c r="W22" s="354">
        <v>38.83473</v>
      </c>
      <c r="X22" s="357">
        <v>49.639209999999999</v>
      </c>
      <c r="Y22" s="357">
        <v>52.112690000000001</v>
      </c>
      <c r="Z22" s="357">
        <v>58.988959999999999</v>
      </c>
      <c r="AA22" s="357">
        <v>55.225439999999999</v>
      </c>
      <c r="AB22" s="543">
        <v>58.098131631785627</v>
      </c>
      <c r="AC22" s="354">
        <v>124.08499999999999</v>
      </c>
      <c r="AD22" s="357">
        <v>133.27969999999999</v>
      </c>
      <c r="AE22" s="357">
        <v>126.4725</v>
      </c>
      <c r="AF22" s="357">
        <v>106.3167</v>
      </c>
      <c r="AG22" s="357">
        <v>98.660640000000001</v>
      </c>
      <c r="AH22" s="543">
        <v>91.438885378139744</v>
      </c>
      <c r="AI22" s="354">
        <v>20.3</v>
      </c>
      <c r="AJ22" s="357">
        <v>23.2</v>
      </c>
      <c r="AK22" s="357">
        <v>26.6</v>
      </c>
      <c r="AL22" s="357">
        <v>28.625330000000002</v>
      </c>
      <c r="AM22" s="357">
        <v>23.962779999999999</v>
      </c>
      <c r="AN22" s="530">
        <v>18.8</v>
      </c>
      <c r="AO22" s="357">
        <v>37.700000000000003</v>
      </c>
      <c r="AP22" s="357">
        <v>36.200000000000003</v>
      </c>
      <c r="AQ22" s="357">
        <v>37.799999999999997</v>
      </c>
      <c r="AR22" s="357">
        <v>37.397069999999999</v>
      </c>
      <c r="AS22" s="357">
        <v>33.535879999999999</v>
      </c>
      <c r="AT22" s="530">
        <v>31.2</v>
      </c>
      <c r="AU22" s="365">
        <v>42.271293375394322</v>
      </c>
      <c r="AV22" s="539">
        <v>46.402877697841724</v>
      </c>
      <c r="AW22" s="354">
        <v>30.034739999999999</v>
      </c>
      <c r="AX22" s="357">
        <v>29.1477</v>
      </c>
      <c r="AY22" s="357">
        <v>28.486609999999999</v>
      </c>
      <c r="AZ22" s="529">
        <v>27.239629999999998</v>
      </c>
      <c r="BA22" s="357">
        <v>470.3691</v>
      </c>
      <c r="BB22" s="357">
        <v>458.18939999999998</v>
      </c>
      <c r="BC22" s="357">
        <v>441.07400000000001</v>
      </c>
      <c r="BD22" s="357">
        <v>405.5496</v>
      </c>
      <c r="BE22" s="376" t="s">
        <v>190</v>
      </c>
      <c r="BF22" s="540">
        <v>22.302158273381295</v>
      </c>
      <c r="BG22" s="539">
        <v>22.712933753943219</v>
      </c>
      <c r="BH22" s="365">
        <v>201.2</v>
      </c>
      <c r="BI22" s="544">
        <v>196.64909505318545</v>
      </c>
      <c r="BJ22" s="373">
        <v>30.7</v>
      </c>
      <c r="BK22" s="545">
        <v>30.222222222222221</v>
      </c>
      <c r="BL22" s="532"/>
    </row>
    <row r="23" spans="1:64" ht="28.9" customHeight="1" x14ac:dyDescent="0.25">
      <c r="A23" s="556" t="s">
        <v>19</v>
      </c>
      <c r="B23" s="357">
        <v>79.2</v>
      </c>
      <c r="C23" s="357">
        <v>79.5</v>
      </c>
      <c r="D23" s="357">
        <v>80.599999999999994</v>
      </c>
      <c r="E23" s="527">
        <v>80.519755526055846</v>
      </c>
      <c r="F23" s="354">
        <v>81.3</v>
      </c>
      <c r="G23" s="357">
        <v>82.1</v>
      </c>
      <c r="H23" s="357">
        <v>82.9</v>
      </c>
      <c r="I23" s="527">
        <v>83.475517851193032</v>
      </c>
      <c r="J23" s="354">
        <v>43.977060000000002</v>
      </c>
      <c r="K23" s="357">
        <v>35.785290000000003</v>
      </c>
      <c r="L23" s="357">
        <v>24.69</v>
      </c>
      <c r="M23" s="357">
        <v>21.01</v>
      </c>
      <c r="N23" s="357">
        <v>26.9</v>
      </c>
      <c r="O23" s="353" t="s">
        <v>185</v>
      </c>
      <c r="P23" s="345" t="s">
        <v>185</v>
      </c>
      <c r="Q23" s="354">
        <v>178.2227</v>
      </c>
      <c r="R23" s="357">
        <v>158.6148</v>
      </c>
      <c r="S23" s="357">
        <v>166.3383</v>
      </c>
      <c r="T23" s="357">
        <v>166.12790000000001</v>
      </c>
      <c r="U23" s="357">
        <v>137.42089999999999</v>
      </c>
      <c r="V23" s="542">
        <v>127.13445299576838</v>
      </c>
      <c r="W23" s="354">
        <v>42.548900000000003</v>
      </c>
      <c r="X23" s="357">
        <v>41.22401</v>
      </c>
      <c r="Y23" s="357">
        <v>35.807029999999997</v>
      </c>
      <c r="Z23" s="357">
        <v>32.643000000000001</v>
      </c>
      <c r="AA23" s="357">
        <v>22.802399999999999</v>
      </c>
      <c r="AB23" s="543">
        <v>23.361609365060282</v>
      </c>
      <c r="AC23" s="354">
        <v>83.443340000000006</v>
      </c>
      <c r="AD23" s="357">
        <v>84.137510000000006</v>
      </c>
      <c r="AE23" s="357">
        <v>87.604579999999999</v>
      </c>
      <c r="AF23" s="357">
        <v>73.682460000000006</v>
      </c>
      <c r="AG23" s="357">
        <v>70.155730000000005</v>
      </c>
      <c r="AH23" s="543">
        <v>88.873343121865716</v>
      </c>
      <c r="AI23" s="354">
        <v>19.2</v>
      </c>
      <c r="AJ23" s="357">
        <v>18.100000000000001</v>
      </c>
      <c r="AK23" s="357">
        <v>18.399999999999999</v>
      </c>
      <c r="AL23" s="357">
        <v>17.69896</v>
      </c>
      <c r="AM23" s="357">
        <v>17.719899999999999</v>
      </c>
      <c r="AN23" s="530">
        <v>18.7</v>
      </c>
      <c r="AO23" s="357">
        <v>36</v>
      </c>
      <c r="AP23" s="357">
        <v>33.5</v>
      </c>
      <c r="AQ23" s="357">
        <v>25.1</v>
      </c>
      <c r="AR23" s="357">
        <v>24.048999999999999</v>
      </c>
      <c r="AS23" s="357">
        <v>26.356280000000002</v>
      </c>
      <c r="AT23" s="530">
        <v>31.6</v>
      </c>
      <c r="AU23" s="365">
        <v>67.153284671532845</v>
      </c>
      <c r="AV23" s="539">
        <v>72.41379310344827</v>
      </c>
      <c r="AW23" s="354">
        <v>21.234860000000001</v>
      </c>
      <c r="AX23" s="357">
        <v>20.961040000000001</v>
      </c>
      <c r="AY23" s="357">
        <v>20.58107</v>
      </c>
      <c r="AZ23" s="529">
        <v>20.478590000000001</v>
      </c>
      <c r="BA23" s="357">
        <v>298.16680000000002</v>
      </c>
      <c r="BB23" s="357">
        <v>301.11739999999998</v>
      </c>
      <c r="BC23" s="357">
        <v>255.4486</v>
      </c>
      <c r="BD23" s="357">
        <v>222.2749</v>
      </c>
      <c r="BE23" s="376" t="s">
        <v>190</v>
      </c>
      <c r="BF23" s="540">
        <v>11.111111111111111</v>
      </c>
      <c r="BG23" s="539">
        <v>9.4890510948905096</v>
      </c>
      <c r="BH23" s="365">
        <v>145.5</v>
      </c>
      <c r="BI23" s="544">
        <v>146.93362158356271</v>
      </c>
      <c r="BJ23" s="373">
        <v>19.899999999999999</v>
      </c>
      <c r="BK23" s="545">
        <v>19.708029197080293</v>
      </c>
      <c r="BL23" s="532"/>
    </row>
    <row r="24" spans="1:64" ht="28.9" customHeight="1" x14ac:dyDescent="0.25">
      <c r="A24" s="556" t="s">
        <v>20</v>
      </c>
      <c r="B24" s="357">
        <v>77.3</v>
      </c>
      <c r="C24" s="357">
        <v>77.2</v>
      </c>
      <c r="D24" s="357">
        <v>77.900000000000006</v>
      </c>
      <c r="E24" s="527">
        <v>78.623820947939407</v>
      </c>
      <c r="F24" s="354">
        <v>81.5</v>
      </c>
      <c r="G24" s="357">
        <v>81.900000000000006</v>
      </c>
      <c r="H24" s="357">
        <v>81.900000000000006</v>
      </c>
      <c r="I24" s="527">
        <v>82.115202231456578</v>
      </c>
      <c r="J24" s="354">
        <v>56.42633</v>
      </c>
      <c r="K24" s="357">
        <v>43.939390000000003</v>
      </c>
      <c r="L24" s="357">
        <v>39.72</v>
      </c>
      <c r="M24" s="357">
        <v>32.72</v>
      </c>
      <c r="N24" s="357">
        <v>31.8</v>
      </c>
      <c r="O24" s="353" t="s">
        <v>185</v>
      </c>
      <c r="P24" s="345" t="s">
        <v>185</v>
      </c>
      <c r="Q24" s="354">
        <v>197.339</v>
      </c>
      <c r="R24" s="357">
        <v>189.3075</v>
      </c>
      <c r="S24" s="357">
        <v>172.52930000000001</v>
      </c>
      <c r="T24" s="357">
        <v>181.6532</v>
      </c>
      <c r="U24" s="357">
        <v>174.3836</v>
      </c>
      <c r="V24" s="529">
        <v>164.61321711218869</v>
      </c>
      <c r="W24" s="354">
        <v>38.636159999999997</v>
      </c>
      <c r="X24" s="357">
        <v>46.079009999999997</v>
      </c>
      <c r="Y24" s="357">
        <v>46.441920000000003</v>
      </c>
      <c r="Z24" s="357">
        <v>47.762900000000002</v>
      </c>
      <c r="AA24" s="357">
        <v>46.085470000000001</v>
      </c>
      <c r="AB24" s="543">
        <v>38.751477791458839</v>
      </c>
      <c r="AC24" s="354">
        <v>122.5736</v>
      </c>
      <c r="AD24" s="357">
        <v>121.2804</v>
      </c>
      <c r="AE24" s="357">
        <v>116.4141</v>
      </c>
      <c r="AF24" s="357">
        <v>99.878450000000001</v>
      </c>
      <c r="AG24" s="357">
        <v>100.1549</v>
      </c>
      <c r="AH24" s="543">
        <v>90.525070882597845</v>
      </c>
      <c r="AI24" s="354">
        <v>23.7</v>
      </c>
      <c r="AJ24" s="357">
        <v>22.8</v>
      </c>
      <c r="AK24" s="357">
        <v>20</v>
      </c>
      <c r="AL24" s="357">
        <v>20.3826</v>
      </c>
      <c r="AM24" s="357">
        <v>21.02336</v>
      </c>
      <c r="AN24" s="530">
        <v>24.7</v>
      </c>
      <c r="AO24" s="357">
        <v>35.4</v>
      </c>
      <c r="AP24" s="357">
        <v>38</v>
      </c>
      <c r="AQ24" s="357">
        <v>38.5</v>
      </c>
      <c r="AR24" s="357">
        <v>38.738750000000003</v>
      </c>
      <c r="AS24" s="357">
        <v>36.922640000000001</v>
      </c>
      <c r="AT24" s="530">
        <v>34.5</v>
      </c>
      <c r="AU24" s="365">
        <v>50.289017341040463</v>
      </c>
      <c r="AV24" s="539">
        <v>57.275541795665632</v>
      </c>
      <c r="AW24" s="354">
        <v>24.911660000000001</v>
      </c>
      <c r="AX24" s="357">
        <v>24.271149999999999</v>
      </c>
      <c r="AY24" s="357">
        <v>23.37867</v>
      </c>
      <c r="AZ24" s="529">
        <v>22.784420000000001</v>
      </c>
      <c r="BA24" s="357">
        <v>371.83929999999998</v>
      </c>
      <c r="BB24" s="357">
        <v>352.04480000000001</v>
      </c>
      <c r="BC24" s="357">
        <v>366.95159999999998</v>
      </c>
      <c r="BD24" s="357">
        <v>349.28820000000002</v>
      </c>
      <c r="BE24" s="376" t="s">
        <v>190</v>
      </c>
      <c r="BF24" s="540">
        <v>15.170278637770899</v>
      </c>
      <c r="BG24" s="539">
        <v>15.606936416184972</v>
      </c>
      <c r="BH24" s="365">
        <v>221.4</v>
      </c>
      <c r="BI24" s="544">
        <v>219.37128916470184</v>
      </c>
      <c r="BJ24" s="373">
        <v>36.1</v>
      </c>
      <c r="BK24" s="545">
        <v>29.292929292929294</v>
      </c>
      <c r="BL24" s="532"/>
    </row>
    <row r="25" spans="1:64" ht="28.9" customHeight="1" x14ac:dyDescent="0.25">
      <c r="A25" s="556" t="s">
        <v>21</v>
      </c>
      <c r="B25" s="357">
        <v>76.900000000000006</v>
      </c>
      <c r="C25" s="357">
        <v>76.5</v>
      </c>
      <c r="D25" s="357">
        <v>76.8</v>
      </c>
      <c r="E25" s="527">
        <v>75.871611752043052</v>
      </c>
      <c r="F25" s="354">
        <v>81.5</v>
      </c>
      <c r="G25" s="357">
        <v>81.400000000000006</v>
      </c>
      <c r="H25" s="357">
        <v>81.2</v>
      </c>
      <c r="I25" s="527">
        <v>81.087878747130759</v>
      </c>
      <c r="J25" s="354">
        <v>89.285709999999995</v>
      </c>
      <c r="K25" s="357">
        <v>70.116860000000003</v>
      </c>
      <c r="L25" s="357">
        <v>60.75</v>
      </c>
      <c r="M25" s="357">
        <v>53.19</v>
      </c>
      <c r="N25" s="357">
        <v>52.8</v>
      </c>
      <c r="O25" s="353" t="s">
        <v>185</v>
      </c>
      <c r="P25" s="345" t="s">
        <v>185</v>
      </c>
      <c r="Q25" s="354">
        <v>158.01419999999999</v>
      </c>
      <c r="R25" s="357">
        <v>125.0193</v>
      </c>
      <c r="S25" s="357">
        <v>137.9271</v>
      </c>
      <c r="T25" s="357">
        <v>144.37190000000001</v>
      </c>
      <c r="U25" s="357">
        <v>142.8673</v>
      </c>
      <c r="V25" s="529">
        <v>148.07606068497049</v>
      </c>
      <c r="W25" s="354">
        <v>46.833120000000001</v>
      </c>
      <c r="X25" s="357">
        <v>48.334850000000003</v>
      </c>
      <c r="Y25" s="357">
        <v>61.710160000000002</v>
      </c>
      <c r="Z25" s="357">
        <v>62.05583</v>
      </c>
      <c r="AA25" s="357">
        <v>63.577829999999999</v>
      </c>
      <c r="AB25" s="543">
        <v>61.332451336651971</v>
      </c>
      <c r="AC25" s="354">
        <v>143.82089999999999</v>
      </c>
      <c r="AD25" s="357">
        <v>138.67529999999999</v>
      </c>
      <c r="AE25" s="357">
        <v>135.77180000000001</v>
      </c>
      <c r="AF25" s="357">
        <v>115.9666</v>
      </c>
      <c r="AG25" s="357">
        <v>126.474</v>
      </c>
      <c r="AH25" s="543">
        <v>88.745666258077108</v>
      </c>
      <c r="AI25" s="354">
        <v>23.3</v>
      </c>
      <c r="AJ25" s="357">
        <v>22.4</v>
      </c>
      <c r="AK25" s="357">
        <v>20.100000000000001</v>
      </c>
      <c r="AL25" s="357">
        <v>21.343350000000001</v>
      </c>
      <c r="AM25" s="357">
        <v>20.532769999999999</v>
      </c>
      <c r="AN25" s="530">
        <v>22.3</v>
      </c>
      <c r="AO25" s="357">
        <v>34.9</v>
      </c>
      <c r="AP25" s="357">
        <v>33.4</v>
      </c>
      <c r="AQ25" s="357">
        <v>32.700000000000003</v>
      </c>
      <c r="AR25" s="357">
        <v>34.564369999999997</v>
      </c>
      <c r="AS25" s="357">
        <v>37.20984</v>
      </c>
      <c r="AT25" s="530">
        <v>37.700000000000003</v>
      </c>
      <c r="AU25" s="365">
        <v>55.710955710955709</v>
      </c>
      <c r="AV25" s="539">
        <v>61.771561771561764</v>
      </c>
      <c r="AW25" s="354">
        <v>26.396889999999999</v>
      </c>
      <c r="AX25" s="357">
        <v>26.363600000000002</v>
      </c>
      <c r="AY25" s="357">
        <v>26.109780000000001</v>
      </c>
      <c r="AZ25" s="529">
        <v>25.92192</v>
      </c>
      <c r="BA25" s="357">
        <v>431.12610000000001</v>
      </c>
      <c r="BB25" s="357">
        <v>413.7509</v>
      </c>
      <c r="BC25" s="357">
        <v>397.5401</v>
      </c>
      <c r="BD25" s="357">
        <v>388.29340000000002</v>
      </c>
      <c r="BE25" s="376" t="s">
        <v>190</v>
      </c>
      <c r="BF25" s="540">
        <v>22.144522144522146</v>
      </c>
      <c r="BG25" s="539">
        <v>22.144522144522146</v>
      </c>
      <c r="BH25" s="357">
        <v>224.7</v>
      </c>
      <c r="BI25" s="544">
        <v>239.63042383531746</v>
      </c>
      <c r="BJ25" s="354">
        <v>20.2</v>
      </c>
      <c r="BK25" s="545">
        <v>27.44630071599045</v>
      </c>
      <c r="BL25" s="532"/>
    </row>
    <row r="26" spans="1:64" ht="28.9" customHeight="1" x14ac:dyDescent="0.25">
      <c r="A26" s="556" t="s">
        <v>22</v>
      </c>
      <c r="B26" s="357">
        <v>77.099999999999994</v>
      </c>
      <c r="C26" s="357">
        <v>77.2</v>
      </c>
      <c r="D26" s="357">
        <v>76.8</v>
      </c>
      <c r="E26" s="527">
        <v>77.113269308963794</v>
      </c>
      <c r="F26" s="354">
        <v>80.8</v>
      </c>
      <c r="G26" s="357">
        <v>81.2</v>
      </c>
      <c r="H26" s="357">
        <v>80.8</v>
      </c>
      <c r="I26" s="527">
        <v>80.657458189075271</v>
      </c>
      <c r="J26" s="354">
        <v>74.380170000000007</v>
      </c>
      <c r="K26" s="357">
        <v>63.573880000000003</v>
      </c>
      <c r="L26" s="357">
        <v>53.29</v>
      </c>
      <c r="M26" s="357">
        <v>37.909999999999997</v>
      </c>
      <c r="N26" s="357">
        <v>43.1</v>
      </c>
      <c r="O26" s="353" t="s">
        <v>185</v>
      </c>
      <c r="P26" s="345" t="s">
        <v>185</v>
      </c>
      <c r="Q26" s="354">
        <v>168.44149999999999</v>
      </c>
      <c r="R26" s="357">
        <v>166.23099999999999</v>
      </c>
      <c r="S26" s="357">
        <v>158.1917</v>
      </c>
      <c r="T26" s="357">
        <v>154.32390000000001</v>
      </c>
      <c r="U26" s="357">
        <v>165.3073</v>
      </c>
      <c r="V26" s="529">
        <v>178.27089279703463</v>
      </c>
      <c r="W26" s="354">
        <v>49.660789999999999</v>
      </c>
      <c r="X26" s="357">
        <v>58.493789999999997</v>
      </c>
      <c r="Y26" s="357">
        <v>61.459620000000001</v>
      </c>
      <c r="Z26" s="357">
        <v>58.484099999999998</v>
      </c>
      <c r="AA26" s="357">
        <v>64.741770000000002</v>
      </c>
      <c r="AB26" s="543">
        <v>54.627571500272381</v>
      </c>
      <c r="AC26" s="354">
        <v>131.62639999999999</v>
      </c>
      <c r="AD26" s="357">
        <v>119.617</v>
      </c>
      <c r="AE26" s="357">
        <v>107.2796</v>
      </c>
      <c r="AF26" s="357">
        <v>113.77370000000001</v>
      </c>
      <c r="AG26" s="357">
        <v>116.2453</v>
      </c>
      <c r="AH26" s="543">
        <v>136.59234633603884</v>
      </c>
      <c r="AI26" s="354">
        <v>22.2</v>
      </c>
      <c r="AJ26" s="357">
        <v>22.4</v>
      </c>
      <c r="AK26" s="357">
        <v>23.4</v>
      </c>
      <c r="AL26" s="357">
        <v>23.348490000000002</v>
      </c>
      <c r="AM26" s="357">
        <v>20.474329999999998</v>
      </c>
      <c r="AN26" s="530">
        <v>19.8</v>
      </c>
      <c r="AO26" s="357">
        <v>35.799999999999997</v>
      </c>
      <c r="AP26" s="357">
        <v>35</v>
      </c>
      <c r="AQ26" s="357">
        <v>33.700000000000003</v>
      </c>
      <c r="AR26" s="357">
        <v>33.946379999999998</v>
      </c>
      <c r="AS26" s="357">
        <v>31.42869</v>
      </c>
      <c r="AT26" s="530">
        <v>32.700000000000003</v>
      </c>
      <c r="AU26" s="365">
        <v>44.094488188976378</v>
      </c>
      <c r="AV26" s="539">
        <v>49.326145552560646</v>
      </c>
      <c r="AW26" s="354">
        <v>26.168859999999999</v>
      </c>
      <c r="AX26" s="357">
        <v>26.442969999999999</v>
      </c>
      <c r="AY26" s="357">
        <v>25.72551</v>
      </c>
      <c r="AZ26" s="529">
        <v>25.312650000000001</v>
      </c>
      <c r="BA26" s="357">
        <v>390.77949999999998</v>
      </c>
      <c r="BB26" s="357">
        <v>399.47309999999999</v>
      </c>
      <c r="BC26" s="357">
        <v>386.02809999999999</v>
      </c>
      <c r="BD26" s="357">
        <v>378.7056</v>
      </c>
      <c r="BE26" s="376" t="s">
        <v>190</v>
      </c>
      <c r="BF26" s="540">
        <v>22.641509433962266</v>
      </c>
      <c r="BG26" s="539">
        <v>19.160104986876643</v>
      </c>
      <c r="BH26" s="365">
        <v>203.8</v>
      </c>
      <c r="BI26" s="544">
        <v>204.07900043623795</v>
      </c>
      <c r="BJ26" s="373">
        <v>34.299999999999997</v>
      </c>
      <c r="BK26" s="545">
        <v>19.699812382739211</v>
      </c>
      <c r="BL26" s="532"/>
    </row>
    <row r="27" spans="1:64" ht="28.9" customHeight="1" x14ac:dyDescent="0.25">
      <c r="A27" s="556" t="s">
        <v>23</v>
      </c>
      <c r="B27" s="357">
        <v>76.099999999999994</v>
      </c>
      <c r="C27" s="357">
        <v>76</v>
      </c>
      <c r="D27" s="357">
        <v>76.099999999999994</v>
      </c>
      <c r="E27" s="527">
        <v>76.050372891764823</v>
      </c>
      <c r="F27" s="354">
        <v>79.900000000000006</v>
      </c>
      <c r="G27" s="357">
        <v>79.7</v>
      </c>
      <c r="H27" s="357">
        <v>80.3</v>
      </c>
      <c r="I27" s="527">
        <v>80.2255252792378</v>
      </c>
      <c r="J27" s="354">
        <v>41.514040000000001</v>
      </c>
      <c r="K27" s="357">
        <v>43.316830000000003</v>
      </c>
      <c r="L27" s="357">
        <v>37.97</v>
      </c>
      <c r="M27" s="357">
        <v>33.6</v>
      </c>
      <c r="N27" s="357">
        <v>37.5</v>
      </c>
      <c r="O27" s="353" t="s">
        <v>185</v>
      </c>
      <c r="P27" s="345" t="s">
        <v>185</v>
      </c>
      <c r="Q27" s="354">
        <v>168.51310000000001</v>
      </c>
      <c r="R27" s="357">
        <v>148.00030000000001</v>
      </c>
      <c r="S27" s="357">
        <v>143.8486</v>
      </c>
      <c r="T27" s="357">
        <v>159.63069999999999</v>
      </c>
      <c r="U27" s="357">
        <v>154.16640000000001</v>
      </c>
      <c r="V27" s="529">
        <v>157.73590176045144</v>
      </c>
      <c r="W27" s="354">
        <v>65.999139999999997</v>
      </c>
      <c r="X27" s="357">
        <v>73.374030000000005</v>
      </c>
      <c r="Y27" s="357">
        <v>62.30057</v>
      </c>
      <c r="Z27" s="357">
        <v>56.238309999999998</v>
      </c>
      <c r="AA27" s="357">
        <v>52.571510000000004</v>
      </c>
      <c r="AB27" s="543">
        <v>52.142078605396712</v>
      </c>
      <c r="AC27" s="354">
        <v>141.42320000000001</v>
      </c>
      <c r="AD27" s="357">
        <v>133.99260000000001</v>
      </c>
      <c r="AE27" s="357">
        <v>120.5491</v>
      </c>
      <c r="AF27" s="357">
        <v>110.6228</v>
      </c>
      <c r="AG27" s="357">
        <v>108.8047</v>
      </c>
      <c r="AH27" s="543">
        <v>92.550344401008516</v>
      </c>
      <c r="AI27" s="354">
        <v>24.3</v>
      </c>
      <c r="AJ27" s="357">
        <v>23.3</v>
      </c>
      <c r="AK27" s="357">
        <v>22.1</v>
      </c>
      <c r="AL27" s="357">
        <v>21.562580000000001</v>
      </c>
      <c r="AM27" s="357">
        <v>18.093810000000001</v>
      </c>
      <c r="AN27" s="530">
        <v>17.899999999999999</v>
      </c>
      <c r="AO27" s="357">
        <v>33.6</v>
      </c>
      <c r="AP27" s="357">
        <v>34.9</v>
      </c>
      <c r="AQ27" s="357">
        <v>33</v>
      </c>
      <c r="AR27" s="357">
        <v>33.182920000000003</v>
      </c>
      <c r="AS27" s="357">
        <v>33.404640000000001</v>
      </c>
      <c r="AT27" s="530">
        <v>34.4</v>
      </c>
      <c r="AU27" s="365">
        <v>46.138996138996141</v>
      </c>
      <c r="AV27" s="539">
        <v>50.513347022587276</v>
      </c>
      <c r="AW27" s="354">
        <v>27.550080000000001</v>
      </c>
      <c r="AX27" s="357">
        <v>28.061360000000001</v>
      </c>
      <c r="AY27" s="357">
        <v>27.07555</v>
      </c>
      <c r="AZ27" s="529">
        <v>26.482880000000002</v>
      </c>
      <c r="BA27" s="357">
        <v>431.33530000000002</v>
      </c>
      <c r="BB27" s="357">
        <v>405.42329999999998</v>
      </c>
      <c r="BC27" s="357">
        <v>387.92399999999998</v>
      </c>
      <c r="BD27" s="357">
        <v>376.26900000000001</v>
      </c>
      <c r="BE27" s="376" t="s">
        <v>190</v>
      </c>
      <c r="BF27" s="540">
        <v>22.381930184804926</v>
      </c>
      <c r="BG27" s="539">
        <v>19.691119691119692</v>
      </c>
      <c r="BH27" s="365">
        <v>220.8</v>
      </c>
      <c r="BI27" s="544">
        <v>209.76317220513124</v>
      </c>
      <c r="BJ27" s="373">
        <v>15.8</v>
      </c>
      <c r="BK27" s="545">
        <v>18.575851393188856</v>
      </c>
      <c r="BL27" s="532"/>
    </row>
    <row r="28" spans="1:64" ht="28.9" customHeight="1" x14ac:dyDescent="0.25">
      <c r="A28" s="556" t="s">
        <v>24</v>
      </c>
      <c r="B28" s="357">
        <v>78.7</v>
      </c>
      <c r="C28" s="357">
        <v>79.099999999999994</v>
      </c>
      <c r="D28" s="357">
        <v>79.2</v>
      </c>
      <c r="E28" s="527">
        <v>77.926265570092099</v>
      </c>
      <c r="F28" s="354">
        <v>82.7</v>
      </c>
      <c r="G28" s="357">
        <v>82.2</v>
      </c>
      <c r="H28" s="357">
        <v>81.599999999999994</v>
      </c>
      <c r="I28" s="527">
        <v>81.856788801710294</v>
      </c>
      <c r="J28" s="354">
        <v>58.72193</v>
      </c>
      <c r="K28" s="357">
        <v>59.964730000000003</v>
      </c>
      <c r="L28" s="357">
        <v>62.16</v>
      </c>
      <c r="M28" s="357">
        <v>55.03</v>
      </c>
      <c r="N28" s="357">
        <v>40</v>
      </c>
      <c r="O28" s="353" t="s">
        <v>185</v>
      </c>
      <c r="P28" s="345" t="s">
        <v>185</v>
      </c>
      <c r="Q28" s="354">
        <v>162.60849999999999</v>
      </c>
      <c r="R28" s="357">
        <v>156.1018</v>
      </c>
      <c r="S28" s="357">
        <v>167.18360000000001</v>
      </c>
      <c r="T28" s="357">
        <v>158.8665</v>
      </c>
      <c r="U28" s="357">
        <v>163.08609999999999</v>
      </c>
      <c r="V28" s="529">
        <v>159.94247021345319</v>
      </c>
      <c r="W28" s="354">
        <v>28.827259999999999</v>
      </c>
      <c r="X28" s="357">
        <v>32.566580000000002</v>
      </c>
      <c r="Y28" s="357">
        <v>35.481290000000001</v>
      </c>
      <c r="Z28" s="357">
        <v>41.148400000000002</v>
      </c>
      <c r="AA28" s="357">
        <v>37.93817</v>
      </c>
      <c r="AB28" s="543">
        <v>39.097122822648089</v>
      </c>
      <c r="AC28" s="354">
        <v>92.79016</v>
      </c>
      <c r="AD28" s="357">
        <v>97.059439999999995</v>
      </c>
      <c r="AE28" s="357">
        <v>100.3492</v>
      </c>
      <c r="AF28" s="357">
        <v>100.8404</v>
      </c>
      <c r="AG28" s="357">
        <v>83.093180000000004</v>
      </c>
      <c r="AH28" s="543">
        <v>87.532175391676489</v>
      </c>
      <c r="AI28" s="354">
        <v>22.4</v>
      </c>
      <c r="AJ28" s="357">
        <v>22.1</v>
      </c>
      <c r="AK28" s="357">
        <v>21.7</v>
      </c>
      <c r="AL28" s="357">
        <v>20.990970000000001</v>
      </c>
      <c r="AM28" s="357">
        <v>20.483250000000002</v>
      </c>
      <c r="AN28" s="530">
        <v>20.6</v>
      </c>
      <c r="AO28" s="357">
        <v>32.6</v>
      </c>
      <c r="AP28" s="357">
        <v>32.4</v>
      </c>
      <c r="AQ28" s="357">
        <v>32.799999999999997</v>
      </c>
      <c r="AR28" s="357">
        <v>31.771599999999999</v>
      </c>
      <c r="AS28" s="357">
        <v>30.766470000000002</v>
      </c>
      <c r="AT28" s="530">
        <v>32.700000000000003</v>
      </c>
      <c r="AU28" s="365">
        <v>62.162162162162161</v>
      </c>
      <c r="AV28" s="539">
        <v>66.666666666666657</v>
      </c>
      <c r="AW28" s="354">
        <v>24.53332</v>
      </c>
      <c r="AX28" s="357">
        <v>24.53191</v>
      </c>
      <c r="AY28" s="357">
        <v>24.037500000000001</v>
      </c>
      <c r="AZ28" s="529">
        <v>23.731570000000001</v>
      </c>
      <c r="BA28" s="357">
        <v>303.36180000000002</v>
      </c>
      <c r="BB28" s="357">
        <v>307.53370000000001</v>
      </c>
      <c r="BC28" s="357">
        <v>299.92680000000001</v>
      </c>
      <c r="BD28" s="357">
        <v>305.71980000000002</v>
      </c>
      <c r="BE28" s="376" t="s">
        <v>190</v>
      </c>
      <c r="BF28" s="540">
        <v>14.285714285714285</v>
      </c>
      <c r="BG28" s="539">
        <v>11.891891891891893</v>
      </c>
      <c r="BH28" s="365">
        <v>204.2</v>
      </c>
      <c r="BI28" s="544">
        <v>220.12543767858031</v>
      </c>
      <c r="BJ28" s="373">
        <v>18</v>
      </c>
      <c r="BK28" s="545">
        <v>6.2355658198614323</v>
      </c>
      <c r="BL28" s="532"/>
    </row>
    <row r="29" spans="1:64" ht="28.9" customHeight="1" x14ac:dyDescent="0.25">
      <c r="A29" s="556" t="s">
        <v>25</v>
      </c>
      <c r="B29" s="357">
        <v>81.8</v>
      </c>
      <c r="C29" s="357">
        <v>82</v>
      </c>
      <c r="D29" s="357">
        <v>82.6</v>
      </c>
      <c r="E29" s="527">
        <v>82.960065923648258</v>
      </c>
      <c r="F29" s="354">
        <v>85.7</v>
      </c>
      <c r="G29" s="357">
        <v>86.1</v>
      </c>
      <c r="H29" s="357">
        <v>86.9</v>
      </c>
      <c r="I29" s="527">
        <v>86.823289088785614</v>
      </c>
      <c r="J29" s="354">
        <v>11.62791</v>
      </c>
      <c r="K29" s="357">
        <v>11.290319999999999</v>
      </c>
      <c r="L29" s="357">
        <v>9.6199999999999992</v>
      </c>
      <c r="M29" s="357">
        <v>9.4600000000000009</v>
      </c>
      <c r="N29" s="357">
        <v>2.8</v>
      </c>
      <c r="O29" s="353" t="s">
        <v>185</v>
      </c>
      <c r="P29" s="345" t="s">
        <v>185</v>
      </c>
      <c r="Q29" s="354">
        <v>152.08799999999999</v>
      </c>
      <c r="R29" s="357">
        <v>144.12719999999999</v>
      </c>
      <c r="S29" s="357">
        <v>133.36959999999999</v>
      </c>
      <c r="T29" s="357">
        <v>120.2133</v>
      </c>
      <c r="U29" s="357">
        <v>108.38209999999999</v>
      </c>
      <c r="V29" s="529">
        <v>94.725381332457843</v>
      </c>
      <c r="W29" s="354">
        <v>37.798729999999999</v>
      </c>
      <c r="X29" s="357">
        <v>35.55303</v>
      </c>
      <c r="Y29" s="357">
        <v>30.415299999999998</v>
      </c>
      <c r="Z29" s="357">
        <v>28.512360000000001</v>
      </c>
      <c r="AA29" s="357">
        <v>19.485330000000001</v>
      </c>
      <c r="AB29" s="543">
        <v>15.413703751948393</v>
      </c>
      <c r="AC29" s="354">
        <v>51.80547</v>
      </c>
      <c r="AD29" s="357">
        <v>47.298200000000001</v>
      </c>
      <c r="AE29" s="357">
        <v>42.418010000000002</v>
      </c>
      <c r="AF29" s="357">
        <v>39.761679999999998</v>
      </c>
      <c r="AG29" s="357">
        <v>47.507939999999998</v>
      </c>
      <c r="AH29" s="543">
        <v>67.957935856028016</v>
      </c>
      <c r="AI29" s="354">
        <v>13.1</v>
      </c>
      <c r="AJ29" s="357">
        <v>14.1</v>
      </c>
      <c r="AK29" s="357">
        <v>16.5</v>
      </c>
      <c r="AL29" s="357">
        <v>17.905989999999999</v>
      </c>
      <c r="AM29" s="357">
        <v>18.352650000000001</v>
      </c>
      <c r="AN29" s="530">
        <v>18.2</v>
      </c>
      <c r="AO29" s="357">
        <v>25.4</v>
      </c>
      <c r="AP29" s="357">
        <v>23.9</v>
      </c>
      <c r="AQ29" s="357">
        <v>23.7</v>
      </c>
      <c r="AR29" s="357">
        <v>25.577970000000001</v>
      </c>
      <c r="AS29" s="357">
        <v>26.226240000000001</v>
      </c>
      <c r="AT29" s="530">
        <v>25.5</v>
      </c>
      <c r="AU29" s="365">
        <v>74.705882352941174</v>
      </c>
      <c r="AV29" s="539">
        <v>79.113924050632917</v>
      </c>
      <c r="AW29" s="354">
        <v>16.563269999999999</v>
      </c>
      <c r="AX29" s="357">
        <v>15.94529</v>
      </c>
      <c r="AY29" s="357">
        <v>15.50137</v>
      </c>
      <c r="AZ29" s="529">
        <v>15.360480000000001</v>
      </c>
      <c r="BA29" s="357">
        <v>174.43940000000001</v>
      </c>
      <c r="BB29" s="357">
        <v>174.3015</v>
      </c>
      <c r="BC29" s="357">
        <v>191.8443</v>
      </c>
      <c r="BD29" s="357">
        <v>188.96899999999999</v>
      </c>
      <c r="BE29" s="376" t="s">
        <v>190</v>
      </c>
      <c r="BF29" s="540">
        <v>5.0632911392405067</v>
      </c>
      <c r="BG29" s="539">
        <v>3.5294117647058822</v>
      </c>
      <c r="BH29" s="365">
        <v>110.2</v>
      </c>
      <c r="BI29" s="544">
        <v>101.42951107834587</v>
      </c>
      <c r="BJ29" s="373">
        <v>19.899999999999999</v>
      </c>
      <c r="BK29" s="545">
        <v>19.49367088607595</v>
      </c>
      <c r="BL29" s="532"/>
    </row>
    <row r="30" spans="1:64" ht="28.9" customHeight="1" x14ac:dyDescent="0.25">
      <c r="A30" s="556" t="s">
        <v>26</v>
      </c>
      <c r="B30" s="357">
        <v>81.3</v>
      </c>
      <c r="C30" s="357">
        <v>79.3</v>
      </c>
      <c r="D30" s="357">
        <v>79.5</v>
      </c>
      <c r="E30" s="527">
        <v>79.474813524473092</v>
      </c>
      <c r="F30" s="354">
        <v>83.3</v>
      </c>
      <c r="G30" s="357">
        <v>83.8</v>
      </c>
      <c r="H30" s="357">
        <v>84.2</v>
      </c>
      <c r="I30" s="527">
        <v>84.738924507469946</v>
      </c>
      <c r="J30" s="354">
        <v>26.402640000000002</v>
      </c>
      <c r="K30" s="357">
        <v>22.875820000000001</v>
      </c>
      <c r="L30" s="357">
        <v>26.14</v>
      </c>
      <c r="M30" s="357">
        <v>27.42</v>
      </c>
      <c r="N30" s="357">
        <v>25.1</v>
      </c>
      <c r="O30" s="353" t="s">
        <v>185</v>
      </c>
      <c r="P30" s="345" t="s">
        <v>185</v>
      </c>
      <c r="Q30" s="354">
        <v>141.2269</v>
      </c>
      <c r="R30" s="357">
        <v>126.8065</v>
      </c>
      <c r="S30" s="357">
        <v>104.9308</v>
      </c>
      <c r="T30" s="357">
        <v>106.8527</v>
      </c>
      <c r="U30" s="357">
        <v>109.7992</v>
      </c>
      <c r="V30" s="529">
        <v>109.65334776789439</v>
      </c>
      <c r="W30" s="354">
        <v>26.04852</v>
      </c>
      <c r="X30" s="357">
        <v>24.894860000000001</v>
      </c>
      <c r="Y30" s="357">
        <v>19.379390000000001</v>
      </c>
      <c r="Z30" s="357">
        <v>24.03284</v>
      </c>
      <c r="AA30" s="357">
        <v>20.744250000000001</v>
      </c>
      <c r="AB30" s="543">
        <v>19.024574401396425</v>
      </c>
      <c r="AC30" s="354">
        <v>79.952470000000005</v>
      </c>
      <c r="AD30" s="357">
        <v>75.249709999999993</v>
      </c>
      <c r="AE30" s="357">
        <v>78.942890000000006</v>
      </c>
      <c r="AF30" s="357">
        <v>73.294839999999994</v>
      </c>
      <c r="AG30" s="357">
        <v>55.085970000000003</v>
      </c>
      <c r="AH30" s="543">
        <v>49.309722212902024</v>
      </c>
      <c r="AI30" s="354">
        <v>17.899999999999999</v>
      </c>
      <c r="AJ30" s="357">
        <v>17.100000000000001</v>
      </c>
      <c r="AK30" s="357">
        <v>17.100000000000001</v>
      </c>
      <c r="AL30" s="357">
        <v>17.671679999999999</v>
      </c>
      <c r="AM30" s="357">
        <v>18.481829999999999</v>
      </c>
      <c r="AN30" s="530">
        <v>19</v>
      </c>
      <c r="AO30" s="357">
        <v>28.5</v>
      </c>
      <c r="AP30" s="357">
        <v>29.1</v>
      </c>
      <c r="AQ30" s="357">
        <v>28.2</v>
      </c>
      <c r="AR30" s="357">
        <v>29.405919999999998</v>
      </c>
      <c r="AS30" s="357">
        <v>28.439710000000002</v>
      </c>
      <c r="AT30" s="530">
        <v>28.5</v>
      </c>
      <c r="AU30" s="365">
        <v>72.755417956656345</v>
      </c>
      <c r="AV30" s="539">
        <v>75.238095238095241</v>
      </c>
      <c r="AW30" s="354">
        <v>13.73446</v>
      </c>
      <c r="AX30" s="357">
        <v>12.95754</v>
      </c>
      <c r="AY30" s="357">
        <v>12.634040000000001</v>
      </c>
      <c r="AZ30" s="529">
        <v>12.539709999999999</v>
      </c>
      <c r="BA30" s="357">
        <v>158.46270000000001</v>
      </c>
      <c r="BB30" s="357">
        <v>151.46100000000001</v>
      </c>
      <c r="BC30" s="357">
        <v>231.4126</v>
      </c>
      <c r="BD30" s="357">
        <v>215.8708</v>
      </c>
      <c r="BE30" s="376" t="s">
        <v>190</v>
      </c>
      <c r="BF30" s="540">
        <v>4.4444444444444446</v>
      </c>
      <c r="BG30" s="539">
        <v>4.3343653250773997</v>
      </c>
      <c r="BH30" s="365">
        <v>140.6</v>
      </c>
      <c r="BI30" s="544">
        <v>148.36343817251642</v>
      </c>
      <c r="BJ30" s="373">
        <v>14.3</v>
      </c>
      <c r="BK30" s="545">
        <v>18.181818181818183</v>
      </c>
      <c r="BL30" s="532"/>
    </row>
    <row r="31" spans="1:64" ht="28.9" customHeight="1" x14ac:dyDescent="0.25">
      <c r="A31" s="556" t="s">
        <v>32</v>
      </c>
      <c r="B31" s="357">
        <v>78.400000000000006</v>
      </c>
      <c r="C31" s="357">
        <v>78.599999999999994</v>
      </c>
      <c r="D31" s="357">
        <v>78.5</v>
      </c>
      <c r="E31" s="527">
        <v>78.854005920477476</v>
      </c>
      <c r="F31" s="354">
        <v>82.5</v>
      </c>
      <c r="G31" s="357">
        <v>81.900000000000006</v>
      </c>
      <c r="H31" s="357">
        <v>82.7</v>
      </c>
      <c r="I31" s="527">
        <v>82.62121856384411</v>
      </c>
      <c r="J31" s="354">
        <v>52.100839999999998</v>
      </c>
      <c r="K31" s="357">
        <v>46.128500000000003</v>
      </c>
      <c r="L31" s="357">
        <v>37.28</v>
      </c>
      <c r="M31" s="357">
        <v>26.27</v>
      </c>
      <c r="N31" s="357">
        <v>26.6</v>
      </c>
      <c r="O31" s="353" t="s">
        <v>185</v>
      </c>
      <c r="P31" s="345" t="s">
        <v>185</v>
      </c>
      <c r="Q31" s="354">
        <v>167.6515</v>
      </c>
      <c r="R31" s="357">
        <v>164.2833</v>
      </c>
      <c r="S31" s="357">
        <v>167.7491</v>
      </c>
      <c r="T31" s="357">
        <v>164.21090000000001</v>
      </c>
      <c r="U31" s="357">
        <v>175.77690000000001</v>
      </c>
      <c r="V31" s="529">
        <v>166.6662647947735</v>
      </c>
      <c r="W31" s="354">
        <v>49.364669999999997</v>
      </c>
      <c r="X31" s="357">
        <v>34.543140000000001</v>
      </c>
      <c r="Y31" s="357">
        <v>30.468160000000001</v>
      </c>
      <c r="Z31" s="357">
        <v>26.235900000000001</v>
      </c>
      <c r="AA31" s="357">
        <v>37.915140000000001</v>
      </c>
      <c r="AB31" s="543">
        <v>43.727505315086958</v>
      </c>
      <c r="AC31" s="354">
        <v>108.34739999999999</v>
      </c>
      <c r="AD31" s="357">
        <v>104.0326</v>
      </c>
      <c r="AE31" s="357">
        <v>101.8891</v>
      </c>
      <c r="AF31" s="357">
        <v>97.824619999999996</v>
      </c>
      <c r="AG31" s="357">
        <v>85.101290000000006</v>
      </c>
      <c r="AH31" s="543">
        <v>86.879743409044295</v>
      </c>
      <c r="AI31" s="354">
        <v>22</v>
      </c>
      <c r="AJ31" s="357">
        <v>21.3</v>
      </c>
      <c r="AK31" s="357">
        <v>23.3</v>
      </c>
      <c r="AL31" s="357">
        <v>23.623609999999999</v>
      </c>
      <c r="AM31" s="357">
        <v>25.634029999999999</v>
      </c>
      <c r="AN31" s="530">
        <v>25</v>
      </c>
      <c r="AO31" s="357">
        <v>36.5</v>
      </c>
      <c r="AP31" s="357">
        <v>34.5</v>
      </c>
      <c r="AQ31" s="357">
        <v>34.4</v>
      </c>
      <c r="AR31" s="357">
        <v>35.505949999999999</v>
      </c>
      <c r="AS31" s="357">
        <v>36.745750000000001</v>
      </c>
      <c r="AT31" s="530">
        <v>33.4</v>
      </c>
      <c r="AU31" s="365">
        <v>48.698884758364315</v>
      </c>
      <c r="AV31" s="539">
        <v>57.194244604316502</v>
      </c>
      <c r="AW31" s="354">
        <v>24.483540000000001</v>
      </c>
      <c r="AX31" s="357">
        <v>24.297149999999998</v>
      </c>
      <c r="AY31" s="357">
        <v>23.422999999999998</v>
      </c>
      <c r="AZ31" s="529">
        <v>22.91872</v>
      </c>
      <c r="BA31" s="357">
        <v>335.6558</v>
      </c>
      <c r="BB31" s="357">
        <v>363.1499</v>
      </c>
      <c r="BC31" s="357">
        <v>341.31009999999998</v>
      </c>
      <c r="BD31" s="357">
        <v>328.85930000000002</v>
      </c>
      <c r="BE31" s="376" t="s">
        <v>190</v>
      </c>
      <c r="BF31" s="540">
        <v>19.064748201438849</v>
      </c>
      <c r="BG31" s="539">
        <v>14.869888475836431</v>
      </c>
      <c r="BH31" s="365">
        <v>208.1</v>
      </c>
      <c r="BI31" s="544">
        <v>201.42504928259459</v>
      </c>
      <c r="BJ31" s="373">
        <v>36.200000000000003</v>
      </c>
      <c r="BK31" s="545">
        <v>37.651821862348179</v>
      </c>
      <c r="BL31" s="532"/>
    </row>
    <row r="32" spans="1:64" ht="28.15" customHeight="1" x14ac:dyDescent="0.25">
      <c r="A32" s="556" t="s">
        <v>27</v>
      </c>
      <c r="B32" s="357">
        <v>80.8</v>
      </c>
      <c r="C32" s="357">
        <v>80.900000000000006</v>
      </c>
      <c r="D32" s="357">
        <v>80.3</v>
      </c>
      <c r="E32" s="527">
        <v>79.944628383297754</v>
      </c>
      <c r="F32" s="354">
        <v>81.900000000000006</v>
      </c>
      <c r="G32" s="357">
        <v>82.4</v>
      </c>
      <c r="H32" s="357">
        <v>82.1</v>
      </c>
      <c r="I32" s="527">
        <v>82.794927543763649</v>
      </c>
      <c r="J32" s="354">
        <v>40.983609999999999</v>
      </c>
      <c r="K32" s="357">
        <v>45.826509999999999</v>
      </c>
      <c r="L32" s="357">
        <v>28.71</v>
      </c>
      <c r="M32" s="357">
        <v>32.76</v>
      </c>
      <c r="N32" s="357">
        <v>28.6</v>
      </c>
      <c r="O32" s="353" t="s">
        <v>185</v>
      </c>
      <c r="P32" s="345" t="s">
        <v>185</v>
      </c>
      <c r="Q32" s="354">
        <v>173.28909999999999</v>
      </c>
      <c r="R32" s="357">
        <v>142.23429999999999</v>
      </c>
      <c r="S32" s="357">
        <v>142.3047</v>
      </c>
      <c r="T32" s="357">
        <v>143.0701</v>
      </c>
      <c r="U32" s="357">
        <v>136.6311</v>
      </c>
      <c r="V32" s="529">
        <v>136.96733740176694</v>
      </c>
      <c r="W32" s="354">
        <v>41.724409999999999</v>
      </c>
      <c r="X32" s="357">
        <v>38.563290000000002</v>
      </c>
      <c r="Y32" s="357">
        <v>28.461200000000002</v>
      </c>
      <c r="Z32" s="357">
        <v>29.548459999999999</v>
      </c>
      <c r="AA32" s="357">
        <v>30.054960000000001</v>
      </c>
      <c r="AB32" s="543">
        <v>29.526431531790866</v>
      </c>
      <c r="AC32" s="354">
        <v>128.74809999999999</v>
      </c>
      <c r="AD32" s="357">
        <v>116.8359</v>
      </c>
      <c r="AE32" s="357">
        <v>101.17400000000001</v>
      </c>
      <c r="AF32" s="357">
        <v>89.661109999999994</v>
      </c>
      <c r="AG32" s="357">
        <v>89.032300000000006</v>
      </c>
      <c r="AH32" s="543">
        <v>77.489507547203857</v>
      </c>
      <c r="AI32" s="354">
        <v>20.100000000000001</v>
      </c>
      <c r="AJ32" s="357">
        <v>21.3</v>
      </c>
      <c r="AK32" s="357">
        <v>26.7</v>
      </c>
      <c r="AL32" s="357">
        <v>27.363689999999998</v>
      </c>
      <c r="AM32" s="357">
        <v>24.254770000000001</v>
      </c>
      <c r="AN32" s="530">
        <v>20.2</v>
      </c>
      <c r="AO32" s="357">
        <v>35.6</v>
      </c>
      <c r="AP32" s="357">
        <v>37</v>
      </c>
      <c r="AQ32" s="357">
        <v>37.6</v>
      </c>
      <c r="AR32" s="357">
        <v>38.932450000000003</v>
      </c>
      <c r="AS32" s="357">
        <v>35.581099999999999</v>
      </c>
      <c r="AT32" s="530">
        <v>32.1</v>
      </c>
      <c r="AU32" s="365">
        <v>51.543209876543209</v>
      </c>
      <c r="AV32" s="539">
        <v>59.493670886075947</v>
      </c>
      <c r="AW32" s="354">
        <v>20.8126</v>
      </c>
      <c r="AX32" s="357">
        <v>25.134689999999999</v>
      </c>
      <c r="AY32" s="357">
        <v>23.060040000000001</v>
      </c>
      <c r="AZ32" s="529">
        <v>22.842690000000001</v>
      </c>
      <c r="BA32" s="357">
        <v>340.35390000000001</v>
      </c>
      <c r="BB32" s="357">
        <v>308.38339999999999</v>
      </c>
      <c r="BC32" s="357">
        <v>306.74259999999998</v>
      </c>
      <c r="BD32" s="357">
        <v>276.98419999999999</v>
      </c>
      <c r="BE32" s="376" t="s">
        <v>190</v>
      </c>
      <c r="BF32" s="540">
        <v>13.924050632911392</v>
      </c>
      <c r="BG32" s="539">
        <v>11.419753086419753</v>
      </c>
      <c r="BH32" s="365">
        <v>178.5</v>
      </c>
      <c r="BI32" s="544">
        <v>176.19935981774856</v>
      </c>
      <c r="BJ32" s="373">
        <v>13.5</v>
      </c>
      <c r="BK32" s="545">
        <v>6.4587973273942101</v>
      </c>
      <c r="BL32" s="532"/>
    </row>
    <row r="33" spans="1:64" ht="30" x14ac:dyDescent="0.25">
      <c r="A33" s="556" t="s">
        <v>28</v>
      </c>
      <c r="B33" s="357">
        <v>75.2</v>
      </c>
      <c r="C33" s="357">
        <v>75.599999999999994</v>
      </c>
      <c r="D33" s="357">
        <v>75.5</v>
      </c>
      <c r="E33" s="527">
        <v>76.357449656741949</v>
      </c>
      <c r="F33" s="354">
        <v>81.599999999999994</v>
      </c>
      <c r="G33" s="357">
        <v>81.8</v>
      </c>
      <c r="H33" s="357">
        <v>82.2</v>
      </c>
      <c r="I33" s="527">
        <v>81.410609128724943</v>
      </c>
      <c r="J33" s="354">
        <v>51.724139999999998</v>
      </c>
      <c r="K33" s="357">
        <v>54.662379999999999</v>
      </c>
      <c r="L33" s="357">
        <v>53.97</v>
      </c>
      <c r="M33" s="357">
        <v>63.19</v>
      </c>
      <c r="N33" s="357">
        <v>64.7</v>
      </c>
      <c r="O33" s="353" t="s">
        <v>185</v>
      </c>
      <c r="P33" s="345" t="s">
        <v>185</v>
      </c>
      <c r="Q33" s="354">
        <v>223.27680000000001</v>
      </c>
      <c r="R33" s="357">
        <v>202.25460000000001</v>
      </c>
      <c r="S33" s="357">
        <v>196.49459999999999</v>
      </c>
      <c r="T33" s="357">
        <v>181.58009999999999</v>
      </c>
      <c r="U33" s="357">
        <v>184.8373</v>
      </c>
      <c r="V33" s="529">
        <v>171.56096174163667</v>
      </c>
      <c r="W33" s="354">
        <v>77.854990000000001</v>
      </c>
      <c r="X33" s="357">
        <v>76.728719999999996</v>
      </c>
      <c r="Y33" s="357">
        <v>75.700789999999998</v>
      </c>
      <c r="Z33" s="357">
        <v>71.303539999999998</v>
      </c>
      <c r="AA33" s="357">
        <v>72.893270000000001</v>
      </c>
      <c r="AB33" s="543">
        <v>63.985411298350243</v>
      </c>
      <c r="AC33" s="354">
        <v>127.7872</v>
      </c>
      <c r="AD33" s="357">
        <v>117.3302</v>
      </c>
      <c r="AE33" s="357">
        <v>112.8308</v>
      </c>
      <c r="AF33" s="357">
        <v>116.74979999999999</v>
      </c>
      <c r="AG33" s="357">
        <v>108.88679999999999</v>
      </c>
      <c r="AH33" s="543">
        <v>125.91542388650687</v>
      </c>
      <c r="AI33" s="354">
        <v>25.4</v>
      </c>
      <c r="AJ33" s="357">
        <v>28</v>
      </c>
      <c r="AK33" s="357">
        <v>27.6</v>
      </c>
      <c r="AL33" s="357">
        <v>27.21604</v>
      </c>
      <c r="AM33" s="357">
        <v>20.29759</v>
      </c>
      <c r="AN33" s="530">
        <v>18.399999999999999</v>
      </c>
      <c r="AO33" s="357">
        <v>36.200000000000003</v>
      </c>
      <c r="AP33" s="357">
        <v>37.1</v>
      </c>
      <c r="AQ33" s="357">
        <v>38.299999999999997</v>
      </c>
      <c r="AR33" s="357">
        <v>36.66301</v>
      </c>
      <c r="AS33" s="357">
        <v>37.924349999999997</v>
      </c>
      <c r="AT33" s="530">
        <v>36</v>
      </c>
      <c r="AU33" s="365">
        <v>40.240963855421683</v>
      </c>
      <c r="AV33" s="539">
        <v>44.883720930232556</v>
      </c>
      <c r="AW33" s="354">
        <v>25.740570000000002</v>
      </c>
      <c r="AX33" s="357">
        <v>26.22448</v>
      </c>
      <c r="AY33" s="357">
        <v>25.519590000000001</v>
      </c>
      <c r="AZ33" s="529">
        <v>24.918520000000001</v>
      </c>
      <c r="BA33" s="357">
        <v>514.19150000000002</v>
      </c>
      <c r="BB33" s="357">
        <v>512.43619999999999</v>
      </c>
      <c r="BC33" s="357">
        <v>506.41149999999999</v>
      </c>
      <c r="BD33" s="357">
        <v>489.61930000000001</v>
      </c>
      <c r="BE33" s="376" t="s">
        <v>190</v>
      </c>
      <c r="BF33" s="540">
        <v>29.069767441860467</v>
      </c>
      <c r="BG33" s="539">
        <v>28.674698795180724</v>
      </c>
      <c r="BH33" s="365">
        <v>248.9</v>
      </c>
      <c r="BI33" s="544">
        <v>262.35863143918624</v>
      </c>
      <c r="BJ33" s="373">
        <v>12</v>
      </c>
      <c r="BK33" s="545">
        <v>4.4247787610619467</v>
      </c>
      <c r="BL33" s="532"/>
    </row>
    <row r="34" spans="1:64" ht="30" x14ac:dyDescent="0.25">
      <c r="A34" s="556" t="s">
        <v>29</v>
      </c>
      <c r="B34" s="357">
        <v>76.8</v>
      </c>
      <c r="C34" s="357">
        <v>77.3</v>
      </c>
      <c r="D34" s="357">
        <v>76.8</v>
      </c>
      <c r="E34" s="527">
        <v>76.370176872722411</v>
      </c>
      <c r="F34" s="354">
        <v>80.2</v>
      </c>
      <c r="G34" s="357">
        <v>79.8</v>
      </c>
      <c r="H34" s="357">
        <v>79.099999999999994</v>
      </c>
      <c r="I34" s="527">
        <v>79.254050445561106</v>
      </c>
      <c r="J34" s="354">
        <v>50.35971</v>
      </c>
      <c r="K34" s="357">
        <v>53.030299999999997</v>
      </c>
      <c r="L34" s="357">
        <v>70.849999999999994</v>
      </c>
      <c r="M34" s="357">
        <v>61.67</v>
      </c>
      <c r="N34" s="357">
        <v>45.7</v>
      </c>
      <c r="O34" s="353" t="s">
        <v>185</v>
      </c>
      <c r="P34" s="345" t="s">
        <v>185</v>
      </c>
      <c r="Q34" s="354">
        <v>214.279</v>
      </c>
      <c r="R34" s="357">
        <v>199.1902</v>
      </c>
      <c r="S34" s="357">
        <v>201.11699999999999</v>
      </c>
      <c r="T34" s="357">
        <v>185.91210000000001</v>
      </c>
      <c r="U34" s="357">
        <v>188.99780000000001</v>
      </c>
      <c r="V34" s="529">
        <v>189.42411908241019</v>
      </c>
      <c r="W34" s="354">
        <v>44.531759999999998</v>
      </c>
      <c r="X34" s="357">
        <v>49.474559999999997</v>
      </c>
      <c r="Y34" s="357">
        <v>52.557049999999997</v>
      </c>
      <c r="Z34" s="357">
        <v>51.18327</v>
      </c>
      <c r="AA34" s="357">
        <v>51.956400000000002</v>
      </c>
      <c r="AB34" s="543">
        <v>63.862089314509134</v>
      </c>
      <c r="AC34" s="354">
        <v>92.475250000000003</v>
      </c>
      <c r="AD34" s="357">
        <v>90.803759999999997</v>
      </c>
      <c r="AE34" s="357">
        <v>79.085530000000006</v>
      </c>
      <c r="AF34" s="357">
        <v>71.195300000000003</v>
      </c>
      <c r="AG34" s="357">
        <v>80.222520000000003</v>
      </c>
      <c r="AH34" s="543">
        <v>81.410374238831366</v>
      </c>
      <c r="AI34" s="354">
        <v>22.4</v>
      </c>
      <c r="AJ34" s="357">
        <v>22.9</v>
      </c>
      <c r="AK34" s="357">
        <v>22.6</v>
      </c>
      <c r="AL34" s="357">
        <v>19.99888</v>
      </c>
      <c r="AM34" s="357">
        <v>18.340029999999999</v>
      </c>
      <c r="AN34" s="530">
        <v>17.100000000000001</v>
      </c>
      <c r="AO34" s="357">
        <v>33.9</v>
      </c>
      <c r="AP34" s="357">
        <v>34.1</v>
      </c>
      <c r="AQ34" s="357">
        <v>34.6</v>
      </c>
      <c r="AR34" s="357">
        <v>35.803739999999998</v>
      </c>
      <c r="AS34" s="357">
        <v>35.05077</v>
      </c>
      <c r="AT34" s="530">
        <v>36.1</v>
      </c>
      <c r="AU34" s="365">
        <v>49.318181818181813</v>
      </c>
      <c r="AV34" s="539">
        <v>56.427015250544663</v>
      </c>
      <c r="AW34" s="354">
        <v>26.53593</v>
      </c>
      <c r="AX34" s="357">
        <v>26.307289999999998</v>
      </c>
      <c r="AY34" s="357">
        <v>25.851240000000001</v>
      </c>
      <c r="AZ34" s="529">
        <v>25.365379999999998</v>
      </c>
      <c r="BA34" s="357">
        <v>394.65870000000001</v>
      </c>
      <c r="BB34" s="357">
        <v>416.63560000000001</v>
      </c>
      <c r="BC34" s="357">
        <v>395.06790000000001</v>
      </c>
      <c r="BD34" s="357">
        <v>402.38920000000002</v>
      </c>
      <c r="BE34" s="376" t="s">
        <v>190</v>
      </c>
      <c r="BF34" s="540">
        <v>17.864923747276691</v>
      </c>
      <c r="BG34" s="539">
        <v>17.727272727272727</v>
      </c>
      <c r="BH34" s="365">
        <v>249</v>
      </c>
      <c r="BI34" s="544">
        <v>259.87959392776924</v>
      </c>
      <c r="BJ34" s="373">
        <v>28.6</v>
      </c>
      <c r="BK34" s="545">
        <v>25.476603119584055</v>
      </c>
      <c r="BL34" s="532"/>
    </row>
    <row r="35" spans="1:64" ht="30" x14ac:dyDescent="0.25">
      <c r="A35" s="556" t="s">
        <v>30</v>
      </c>
      <c r="B35" s="377">
        <v>75.400000000000006</v>
      </c>
      <c r="C35" s="377">
        <v>76</v>
      </c>
      <c r="D35" s="377">
        <v>76.7</v>
      </c>
      <c r="E35" s="527">
        <v>77.318941329682744</v>
      </c>
      <c r="F35" s="358">
        <v>79.2</v>
      </c>
      <c r="G35" s="377">
        <v>78.599999999999994</v>
      </c>
      <c r="H35" s="377">
        <v>79.5</v>
      </c>
      <c r="I35" s="527">
        <v>79.567840472384077</v>
      </c>
      <c r="J35" s="358">
        <v>47.256100000000004</v>
      </c>
      <c r="K35" s="377">
        <v>43.348280000000003</v>
      </c>
      <c r="L35" s="377">
        <v>44.71</v>
      </c>
      <c r="M35" s="377">
        <v>46.34</v>
      </c>
      <c r="N35" s="377">
        <v>41.9</v>
      </c>
      <c r="O35" s="353" t="s">
        <v>185</v>
      </c>
      <c r="P35" s="345" t="s">
        <v>185</v>
      </c>
      <c r="Q35" s="358">
        <v>223.2979</v>
      </c>
      <c r="R35" s="377">
        <v>227.50540000000001</v>
      </c>
      <c r="S35" s="377">
        <v>222.3571</v>
      </c>
      <c r="T35" s="377">
        <v>230.93989999999999</v>
      </c>
      <c r="U35" s="377">
        <v>213.07310000000001</v>
      </c>
      <c r="V35" s="529">
        <v>181.60328062664732</v>
      </c>
      <c r="W35" s="358">
        <v>50.006839999999997</v>
      </c>
      <c r="X35" s="377">
        <v>48.914479999999998</v>
      </c>
      <c r="Y35" s="377">
        <v>41.466740000000001</v>
      </c>
      <c r="Z35" s="377">
        <v>36.978119999999997</v>
      </c>
      <c r="AA35" s="377">
        <v>37.488570000000003</v>
      </c>
      <c r="AB35" s="543">
        <v>37.139150796071583</v>
      </c>
      <c r="AC35" s="358">
        <v>131.97120000000001</v>
      </c>
      <c r="AD35" s="377">
        <v>120.29349999999999</v>
      </c>
      <c r="AE35" s="377">
        <v>118.0265</v>
      </c>
      <c r="AF35" s="377">
        <v>105.8252</v>
      </c>
      <c r="AG35" s="377">
        <v>100.2383</v>
      </c>
      <c r="AH35" s="543">
        <v>89.601016413313715</v>
      </c>
      <c r="AI35" s="358">
        <v>23.2</v>
      </c>
      <c r="AJ35" s="377">
        <v>21.8</v>
      </c>
      <c r="AK35" s="377">
        <v>20.6</v>
      </c>
      <c r="AL35" s="377">
        <v>22.106560000000002</v>
      </c>
      <c r="AM35" s="377">
        <v>20.370280000000001</v>
      </c>
      <c r="AN35" s="530">
        <v>17.7</v>
      </c>
      <c r="AO35" s="377">
        <v>33.1</v>
      </c>
      <c r="AP35" s="377">
        <v>31.9</v>
      </c>
      <c r="AQ35" s="377">
        <v>32.200000000000003</v>
      </c>
      <c r="AR35" s="377">
        <v>30.902619999999999</v>
      </c>
      <c r="AS35" s="377">
        <v>30.46612</v>
      </c>
      <c r="AT35" s="530">
        <v>31.4</v>
      </c>
      <c r="AU35" s="365">
        <v>48.175182481751825</v>
      </c>
      <c r="AV35" s="539">
        <v>51.174934725848566</v>
      </c>
      <c r="AW35" s="358">
        <v>26.135169999999999</v>
      </c>
      <c r="AX35" s="377">
        <v>25.52956</v>
      </c>
      <c r="AY35" s="377">
        <v>25.054349999999999</v>
      </c>
      <c r="AZ35" s="355">
        <v>24.335550000000001</v>
      </c>
      <c r="BA35" s="377">
        <v>377.69650000000001</v>
      </c>
      <c r="BB35" s="377">
        <v>362.83769999999998</v>
      </c>
      <c r="BC35" s="377">
        <v>355.79680000000002</v>
      </c>
      <c r="BD35" s="377">
        <v>334.14019999999999</v>
      </c>
      <c r="BE35" s="376" t="s">
        <v>190</v>
      </c>
      <c r="BF35" s="540">
        <v>18.276762402088771</v>
      </c>
      <c r="BG35" s="539">
        <v>19.708029197080293</v>
      </c>
      <c r="BH35" s="377">
        <v>240.1</v>
      </c>
      <c r="BI35" s="544">
        <v>232.30350104573321</v>
      </c>
      <c r="BJ35" s="358">
        <v>33.700000000000003</v>
      </c>
      <c r="BK35" s="545">
        <v>39.329805996472658</v>
      </c>
      <c r="BL35" s="532"/>
    </row>
    <row r="36" spans="1:64" ht="30.75" thickBot="1" x14ac:dyDescent="0.3">
      <c r="A36" s="557" t="s">
        <v>31</v>
      </c>
      <c r="B36" s="372">
        <v>76.400000000000006</v>
      </c>
      <c r="C36" s="372">
        <v>75.400000000000006</v>
      </c>
      <c r="D36" s="372">
        <v>75.5</v>
      </c>
      <c r="E36" s="546">
        <v>75.256359168195573</v>
      </c>
      <c r="F36" s="374">
        <v>81.099999999999994</v>
      </c>
      <c r="G36" s="372">
        <v>81.5</v>
      </c>
      <c r="H36" s="372">
        <v>81.400000000000006</v>
      </c>
      <c r="I36" s="546">
        <v>80.606109451987692</v>
      </c>
      <c r="J36" s="374">
        <v>57.894739999999999</v>
      </c>
      <c r="K36" s="372">
        <v>57.245080000000002</v>
      </c>
      <c r="L36" s="372">
        <v>43.4</v>
      </c>
      <c r="M36" s="372">
        <v>35.65</v>
      </c>
      <c r="N36" s="372">
        <v>40.4</v>
      </c>
      <c r="O36" s="343" t="s">
        <v>185</v>
      </c>
      <c r="P36" s="342" t="s">
        <v>185</v>
      </c>
      <c r="Q36" s="374">
        <v>173.79820000000001</v>
      </c>
      <c r="R36" s="372">
        <v>167.28020000000001</v>
      </c>
      <c r="S36" s="372">
        <v>160.8561</v>
      </c>
      <c r="T36" s="372">
        <v>163.27330000000001</v>
      </c>
      <c r="U36" s="372">
        <v>159.9956</v>
      </c>
      <c r="V36" s="533">
        <v>151.8647659473626</v>
      </c>
      <c r="W36" s="374">
        <v>50.617240000000002</v>
      </c>
      <c r="X36" s="372">
        <v>59.175020000000004</v>
      </c>
      <c r="Y36" s="372">
        <v>54.030880000000003</v>
      </c>
      <c r="Z36" s="372">
        <v>51.386249999999997</v>
      </c>
      <c r="AA36" s="372">
        <v>49.085790000000003</v>
      </c>
      <c r="AB36" s="547">
        <v>43.675235101483807</v>
      </c>
      <c r="AC36" s="374">
        <v>82.921480000000003</v>
      </c>
      <c r="AD36" s="372">
        <v>92.985680000000002</v>
      </c>
      <c r="AE36" s="372">
        <v>108.32559999999999</v>
      </c>
      <c r="AF36" s="372">
        <v>109.79640000000001</v>
      </c>
      <c r="AG36" s="372">
        <v>113.1504</v>
      </c>
      <c r="AH36" s="548">
        <v>120.60379650995542</v>
      </c>
      <c r="AI36" s="374">
        <v>22.8</v>
      </c>
      <c r="AJ36" s="372">
        <v>19.5</v>
      </c>
      <c r="AK36" s="372">
        <v>19.7</v>
      </c>
      <c r="AL36" s="372">
        <v>22.874639999999999</v>
      </c>
      <c r="AM36" s="372">
        <v>28.246780000000001</v>
      </c>
      <c r="AN36" s="534">
        <v>30.4</v>
      </c>
      <c r="AO36" s="372">
        <v>37.6</v>
      </c>
      <c r="AP36" s="372">
        <v>37.5</v>
      </c>
      <c r="AQ36" s="372">
        <v>36.200000000000003</v>
      </c>
      <c r="AR36" s="372">
        <v>36.60427</v>
      </c>
      <c r="AS36" s="372">
        <v>37.200130000000001</v>
      </c>
      <c r="AT36" s="534">
        <v>34</v>
      </c>
      <c r="AU36" s="366">
        <v>51.437699680511187</v>
      </c>
      <c r="AV36" s="549">
        <v>54.237288135593218</v>
      </c>
      <c r="AW36" s="374">
        <v>27.110420000000001</v>
      </c>
      <c r="AX36" s="372">
        <v>27.004449999999999</v>
      </c>
      <c r="AY36" s="372">
        <v>26.816179999999999</v>
      </c>
      <c r="AZ36" s="535">
        <v>26.36768</v>
      </c>
      <c r="BA36" s="372">
        <v>362.75189999999998</v>
      </c>
      <c r="BB36" s="372">
        <v>342.38729999999998</v>
      </c>
      <c r="BC36" s="372">
        <v>327.35969999999998</v>
      </c>
      <c r="BD36" s="372">
        <v>334.58150000000001</v>
      </c>
      <c r="BE36" s="550" t="s">
        <v>190</v>
      </c>
      <c r="BF36" s="551">
        <v>17.966101694915253</v>
      </c>
      <c r="BG36" s="549">
        <v>15.335463258785943</v>
      </c>
      <c r="BH36" s="372">
        <v>202.4</v>
      </c>
      <c r="BI36" s="552">
        <v>223.97466153100319</v>
      </c>
      <c r="BJ36" s="374">
        <v>44.6</v>
      </c>
      <c r="BK36" s="553">
        <v>36.414048059149721</v>
      </c>
      <c r="BL36" s="532"/>
    </row>
  </sheetData>
  <mergeCells count="33">
    <mergeCell ref="AI1:AV1"/>
    <mergeCell ref="AW1:BG1"/>
    <mergeCell ref="BH1:BK1"/>
    <mergeCell ref="BJ2:BK2"/>
    <mergeCell ref="AU4:AV4"/>
    <mergeCell ref="BF4:BG4"/>
    <mergeCell ref="BJ4:BK4"/>
    <mergeCell ref="BA4:BE4"/>
    <mergeCell ref="AO2:AT2"/>
    <mergeCell ref="AU2:AV2"/>
    <mergeCell ref="BF2:BG2"/>
    <mergeCell ref="BA2:BE2"/>
    <mergeCell ref="B2:E2"/>
    <mergeCell ref="F2:I2"/>
    <mergeCell ref="J2:P2"/>
    <mergeCell ref="Q2:V2"/>
    <mergeCell ref="W2:AB2"/>
    <mergeCell ref="B1:P1"/>
    <mergeCell ref="Q1:AH1"/>
    <mergeCell ref="BH2:BI2"/>
    <mergeCell ref="BH4:BI4"/>
    <mergeCell ref="AC4:AH4"/>
    <mergeCell ref="AI4:AN4"/>
    <mergeCell ref="AO4:AT4"/>
    <mergeCell ref="AW4:AZ4"/>
    <mergeCell ref="AW2:AZ2"/>
    <mergeCell ref="B4:E4"/>
    <mergeCell ref="F4:I4"/>
    <mergeCell ref="J4:P4"/>
    <mergeCell ref="Q4:V4"/>
    <mergeCell ref="W4:AB4"/>
    <mergeCell ref="AC2:AH2"/>
    <mergeCell ref="AI2:AN2"/>
  </mergeCells>
  <pageMargins left="0.25" right="0.25" top="0.75" bottom="0.75" header="0.3" footer="0.3"/>
  <pageSetup paperSize="8" fitToWidth="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5"/>
  <sheetViews>
    <sheetView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J2" sqref="J2:R2"/>
    </sheetView>
  </sheetViews>
  <sheetFormatPr defaultColWidth="9.140625" defaultRowHeight="15" x14ac:dyDescent="0.25"/>
  <cols>
    <col min="1" max="1" width="25" style="17" customWidth="1"/>
    <col min="2" max="2" width="14.85546875" style="18" customWidth="1"/>
    <col min="3" max="3" width="19.28515625" style="18" customWidth="1"/>
    <col min="4" max="7" width="10.7109375" style="18" customWidth="1"/>
    <col min="8" max="8" width="10.7109375" style="14" customWidth="1"/>
    <col min="9" max="9" width="10.7109375" style="12" customWidth="1"/>
    <col min="10" max="10" width="12.140625" style="25" bestFit="1" customWidth="1"/>
    <col min="11" max="12" width="13.140625" style="25" bestFit="1" customWidth="1"/>
    <col min="13" max="13" width="9.85546875" style="25" bestFit="1" customWidth="1"/>
    <col min="14" max="14" width="14.85546875" style="25" bestFit="1" customWidth="1"/>
    <col min="15" max="15" width="9.85546875" style="25" bestFit="1" customWidth="1"/>
    <col min="16" max="16" width="13.42578125" style="25" bestFit="1" customWidth="1"/>
    <col min="17" max="17" width="10.140625" style="25" bestFit="1" customWidth="1"/>
    <col min="18" max="18" width="9.42578125" style="25" bestFit="1" customWidth="1"/>
    <col min="19" max="19" width="14.140625" style="25" bestFit="1" customWidth="1"/>
    <col min="20" max="20" width="15.28515625" style="25" bestFit="1" customWidth="1"/>
    <col min="21" max="21" width="11.7109375" style="25" bestFit="1" customWidth="1"/>
    <col min="22" max="22" width="8.140625" style="25" bestFit="1" customWidth="1"/>
    <col min="23" max="23" width="9.28515625" style="25" bestFit="1" customWidth="1"/>
    <col min="24" max="24" width="8.7109375" style="25" bestFit="1" customWidth="1"/>
    <col min="25" max="25" width="10.85546875" style="25" bestFit="1" customWidth="1"/>
    <col min="26" max="26" width="12" style="25" bestFit="1" customWidth="1"/>
    <col min="27" max="16384" width="9.140625" style="25"/>
  </cols>
  <sheetData>
    <row r="1" spans="1:18" s="36" customFormat="1" ht="16.5" thickBot="1" x14ac:dyDescent="0.3">
      <c r="A1" s="62" t="s">
        <v>6</v>
      </c>
      <c r="B1" s="584">
        <v>13</v>
      </c>
      <c r="C1" s="632"/>
      <c r="D1" s="632"/>
      <c r="E1" s="632"/>
      <c r="F1" s="632"/>
      <c r="G1" s="632"/>
      <c r="H1" s="632"/>
      <c r="I1" s="633"/>
      <c r="J1" s="634">
        <v>14</v>
      </c>
      <c r="K1" s="635"/>
      <c r="L1" s="635"/>
      <c r="M1" s="635"/>
      <c r="N1" s="635"/>
      <c r="O1" s="635"/>
      <c r="P1" s="635"/>
      <c r="Q1" s="635"/>
      <c r="R1" s="636"/>
    </row>
    <row r="2" spans="1:18" s="264" customFormat="1" ht="63" customHeight="1" thickBot="1" x14ac:dyDescent="0.3">
      <c r="A2" s="255" t="s">
        <v>8</v>
      </c>
      <c r="B2" s="304" t="s">
        <v>9</v>
      </c>
      <c r="C2" s="238" t="s">
        <v>150</v>
      </c>
      <c r="D2" s="630" t="s">
        <v>108</v>
      </c>
      <c r="E2" s="631"/>
      <c r="F2" s="630" t="s">
        <v>109</v>
      </c>
      <c r="G2" s="631"/>
      <c r="H2" s="630" t="s">
        <v>110</v>
      </c>
      <c r="I2" s="637"/>
      <c r="J2" s="581" t="s">
        <v>107</v>
      </c>
      <c r="K2" s="582"/>
      <c r="L2" s="582"/>
      <c r="M2" s="582"/>
      <c r="N2" s="582"/>
      <c r="O2" s="582"/>
      <c r="P2" s="582"/>
      <c r="Q2" s="582"/>
      <c r="R2" s="583"/>
    </row>
    <row r="3" spans="1:18" s="93" customFormat="1" ht="50.25" customHeight="1" thickBot="1" x14ac:dyDescent="0.3">
      <c r="A3" s="90" t="s">
        <v>37</v>
      </c>
      <c r="B3" s="305" t="s">
        <v>59</v>
      </c>
      <c r="C3" s="299" t="s">
        <v>103</v>
      </c>
      <c r="D3" s="158" t="s">
        <v>59</v>
      </c>
      <c r="E3" s="157" t="s">
        <v>103</v>
      </c>
      <c r="F3" s="158" t="s">
        <v>59</v>
      </c>
      <c r="G3" s="157" t="s">
        <v>103</v>
      </c>
      <c r="H3" s="158" t="s">
        <v>59</v>
      </c>
      <c r="I3" s="159" t="s">
        <v>103</v>
      </c>
      <c r="J3" s="161" t="s">
        <v>165</v>
      </c>
      <c r="K3" s="158" t="s">
        <v>60</v>
      </c>
      <c r="L3" s="162" t="s">
        <v>61</v>
      </c>
      <c r="M3" s="162" t="s">
        <v>62</v>
      </c>
      <c r="N3" s="162" t="s">
        <v>63</v>
      </c>
      <c r="O3" s="162" t="s">
        <v>64</v>
      </c>
      <c r="P3" s="162" t="s">
        <v>65</v>
      </c>
      <c r="Q3" s="162" t="s">
        <v>66</v>
      </c>
      <c r="R3" s="163" t="s">
        <v>67</v>
      </c>
    </row>
    <row r="4" spans="1:18" s="93" customFormat="1" ht="20.100000000000001" customHeight="1" x14ac:dyDescent="0.25">
      <c r="A4" s="149" t="s">
        <v>33</v>
      </c>
      <c r="B4" s="306">
        <v>12.4</v>
      </c>
      <c r="C4" s="300">
        <v>22063368</v>
      </c>
      <c r="D4" s="160">
        <v>63.3</v>
      </c>
      <c r="E4" s="243">
        <v>13975024</v>
      </c>
      <c r="F4" s="160">
        <v>17.7</v>
      </c>
      <c r="G4" s="243">
        <v>3903550</v>
      </c>
      <c r="H4" s="160">
        <v>16.8</v>
      </c>
      <c r="I4" s="244">
        <v>3715924</v>
      </c>
      <c r="J4" s="251">
        <v>24203070</v>
      </c>
      <c r="K4" s="119">
        <v>24.401697801146714</v>
      </c>
      <c r="L4" s="120">
        <v>19.622304112660089</v>
      </c>
      <c r="M4" s="120">
        <v>21.805663496407686</v>
      </c>
      <c r="N4" s="120">
        <v>15.453494122853009</v>
      </c>
      <c r="O4" s="120">
        <v>9.5594071330620451</v>
      </c>
      <c r="P4" s="120">
        <v>5.0539456358222328</v>
      </c>
      <c r="Q4" s="120">
        <v>3.5131906820085219</v>
      </c>
      <c r="R4" s="121">
        <v>0.59025569896711449</v>
      </c>
    </row>
    <row r="5" spans="1:18" s="93" customFormat="1" ht="20.100000000000001" customHeight="1" x14ac:dyDescent="0.25">
      <c r="A5" s="150" t="s">
        <v>34</v>
      </c>
      <c r="B5" s="307">
        <v>12.7</v>
      </c>
      <c r="C5" s="301">
        <v>2224059</v>
      </c>
      <c r="D5" s="27">
        <v>64.099999999999994</v>
      </c>
      <c r="E5" s="246">
        <v>1425563</v>
      </c>
      <c r="F5" s="27">
        <v>18.100000000000001</v>
      </c>
      <c r="G5" s="246">
        <v>402653</v>
      </c>
      <c r="H5" s="27">
        <v>15.9</v>
      </c>
      <c r="I5" s="247">
        <v>353448</v>
      </c>
      <c r="J5" s="252">
        <v>2418520</v>
      </c>
      <c r="K5" s="34">
        <v>43.188809685262058</v>
      </c>
      <c r="L5" s="9">
        <v>20.138762548996908</v>
      </c>
      <c r="M5" s="9">
        <v>16.632072507153133</v>
      </c>
      <c r="N5" s="9">
        <v>9.4731488679026832</v>
      </c>
      <c r="O5" s="9">
        <v>5.9548814977754994</v>
      </c>
      <c r="P5" s="9">
        <v>2.8517440418106945</v>
      </c>
      <c r="Q5" s="9">
        <v>1.6154507715462347</v>
      </c>
      <c r="R5" s="40">
        <v>0.14513007955278434</v>
      </c>
    </row>
    <row r="6" spans="1:18" s="279" customFormat="1" ht="20.100000000000001" customHeight="1" thickBot="1" x14ac:dyDescent="0.3">
      <c r="A6" s="151" t="s">
        <v>35</v>
      </c>
      <c r="B6" s="227">
        <v>13</v>
      </c>
      <c r="C6" s="302">
        <v>100734</v>
      </c>
      <c r="D6" s="135">
        <v>64.3</v>
      </c>
      <c r="E6" s="249">
        <v>64807</v>
      </c>
      <c r="F6" s="135">
        <v>20.9</v>
      </c>
      <c r="G6" s="249">
        <v>21032</v>
      </c>
      <c r="H6" s="135">
        <v>12.8</v>
      </c>
      <c r="I6" s="250">
        <v>12856</v>
      </c>
      <c r="J6" s="278">
        <v>110590</v>
      </c>
      <c r="K6" s="192">
        <v>58.513427977213126</v>
      </c>
      <c r="L6" s="44">
        <v>16.30346324260783</v>
      </c>
      <c r="M6" s="44">
        <v>11.9450221539018</v>
      </c>
      <c r="N6" s="44">
        <v>7.8940229677186</v>
      </c>
      <c r="O6" s="44">
        <v>3.3818609277511529</v>
      </c>
      <c r="P6" s="44">
        <v>1.3382765168640924</v>
      </c>
      <c r="Q6" s="44">
        <v>0.58775657835247308</v>
      </c>
      <c r="R6" s="122">
        <v>4.5212044488651779E-2</v>
      </c>
    </row>
    <row r="7" spans="1:18" s="36" customFormat="1" ht="15.75" thickBot="1" x14ac:dyDescent="0.3">
      <c r="A7" s="152" t="s">
        <v>96</v>
      </c>
      <c r="B7" s="77"/>
      <c r="C7" s="111"/>
      <c r="D7" s="112"/>
      <c r="E7" s="113"/>
      <c r="F7" s="112"/>
      <c r="G7" s="113"/>
      <c r="H7" s="112"/>
      <c r="I7" s="114"/>
      <c r="J7" s="115"/>
      <c r="K7" s="88"/>
      <c r="L7" s="77"/>
      <c r="M7" s="77"/>
      <c r="N7" s="77"/>
      <c r="O7" s="77"/>
      <c r="P7" s="77"/>
      <c r="Q7" s="77"/>
      <c r="R7" s="77"/>
    </row>
    <row r="8" spans="1:18" s="93" customFormat="1" ht="30" x14ac:dyDescent="0.25">
      <c r="A8" s="153" t="s">
        <v>104</v>
      </c>
      <c r="B8" s="308">
        <v>13.219687473886522</v>
      </c>
      <c r="C8" s="303">
        <v>23934</v>
      </c>
      <c r="D8" s="242">
        <v>59.935656388401441</v>
      </c>
      <c r="E8" s="243">
        <v>14345</v>
      </c>
      <c r="F8" s="242">
        <v>21.964569232054817</v>
      </c>
      <c r="G8" s="243">
        <v>5257</v>
      </c>
      <c r="H8" s="242">
        <v>15.922954792345617</v>
      </c>
      <c r="I8" s="244">
        <v>3811</v>
      </c>
      <c r="J8" s="141">
        <v>26415</v>
      </c>
      <c r="K8" s="120">
        <v>63.274654552337687</v>
      </c>
      <c r="L8" s="120">
        <v>16.808631459398068</v>
      </c>
      <c r="M8" s="120">
        <v>10.459965928449746</v>
      </c>
      <c r="N8" s="120">
        <v>6.7991671398826421</v>
      </c>
      <c r="O8" s="120">
        <v>1.995078553851978</v>
      </c>
      <c r="P8" s="120">
        <v>0.39371569184175659</v>
      </c>
      <c r="Q8" s="120">
        <v>0.23850085178875641</v>
      </c>
      <c r="R8" s="121">
        <v>3.0285822449365889E-2</v>
      </c>
    </row>
    <row r="9" spans="1:18" s="93" customFormat="1" ht="30" x14ac:dyDescent="0.25">
      <c r="A9" s="150" t="s">
        <v>105</v>
      </c>
      <c r="B9" s="307">
        <v>12.813052062766289</v>
      </c>
      <c r="C9" s="301">
        <v>9623</v>
      </c>
      <c r="D9" s="245">
        <v>59.014860230697288</v>
      </c>
      <c r="E9" s="246">
        <v>5679</v>
      </c>
      <c r="F9" s="245">
        <v>22.415047282552219</v>
      </c>
      <c r="G9" s="246">
        <v>2157</v>
      </c>
      <c r="H9" s="245">
        <v>16.626831549412866</v>
      </c>
      <c r="I9" s="247">
        <v>1600</v>
      </c>
      <c r="J9" s="142">
        <v>10976</v>
      </c>
      <c r="K9" s="9">
        <v>76.384839650145778</v>
      </c>
      <c r="L9" s="9">
        <v>10.723396501457726</v>
      </c>
      <c r="M9" s="9">
        <v>7.8079446064139937</v>
      </c>
      <c r="N9" s="9">
        <v>4.3822886297376096</v>
      </c>
      <c r="O9" s="9">
        <v>0.61042274052478129</v>
      </c>
      <c r="P9" s="9">
        <v>3.6443148688046649E-2</v>
      </c>
      <c r="Q9" s="9">
        <v>2.7332361516034985E-2</v>
      </c>
      <c r="R9" s="40">
        <v>2.7332361516034985E-2</v>
      </c>
    </row>
    <row r="10" spans="1:18" s="93" customFormat="1" ht="30" x14ac:dyDescent="0.25">
      <c r="A10" s="154" t="s">
        <v>3</v>
      </c>
      <c r="B10" s="307">
        <v>12.763868433971526</v>
      </c>
      <c r="C10" s="301">
        <v>18333</v>
      </c>
      <c r="D10" s="245">
        <v>67.201221840397096</v>
      </c>
      <c r="E10" s="246">
        <v>12320</v>
      </c>
      <c r="F10" s="245">
        <v>20.782196039927999</v>
      </c>
      <c r="G10" s="246">
        <v>3810</v>
      </c>
      <c r="H10" s="245">
        <v>9.9492718049419082</v>
      </c>
      <c r="I10" s="247">
        <v>1824</v>
      </c>
      <c r="J10" s="142">
        <v>19744</v>
      </c>
      <c r="K10" s="9">
        <v>55.313006482982175</v>
      </c>
      <c r="L10" s="9">
        <v>17.458468395461914</v>
      </c>
      <c r="M10" s="9">
        <v>13.07739059967585</v>
      </c>
      <c r="N10" s="9">
        <v>9.1622771474878455</v>
      </c>
      <c r="O10" s="9">
        <v>3.768233387358185</v>
      </c>
      <c r="P10" s="9">
        <v>0.96231766612641811</v>
      </c>
      <c r="Q10" s="9">
        <v>0.23298217179902755</v>
      </c>
      <c r="R10" s="40">
        <v>2.532414910858995E-2</v>
      </c>
    </row>
    <row r="11" spans="1:18" s="93" customFormat="1" ht="30" x14ac:dyDescent="0.25">
      <c r="A11" s="154" t="s">
        <v>4</v>
      </c>
      <c r="B11" s="307">
        <v>12.742425021863266</v>
      </c>
      <c r="C11" s="301">
        <v>19439</v>
      </c>
      <c r="D11" s="245">
        <v>64.185400483563967</v>
      </c>
      <c r="E11" s="246">
        <v>12477</v>
      </c>
      <c r="F11" s="245">
        <v>22.732650856525542</v>
      </c>
      <c r="G11" s="246">
        <v>4419</v>
      </c>
      <c r="H11" s="245">
        <v>11.163125675189054</v>
      </c>
      <c r="I11" s="247">
        <v>2170</v>
      </c>
      <c r="J11" s="142">
        <v>21329</v>
      </c>
      <c r="K11" s="9">
        <v>60.70608092268742</v>
      </c>
      <c r="L11" s="9">
        <v>17.16911247597168</v>
      </c>
      <c r="M11" s="9">
        <v>12.550986919217966</v>
      </c>
      <c r="N11" s="9">
        <v>7.5812274368231041</v>
      </c>
      <c r="O11" s="9">
        <v>1.5378123681372777</v>
      </c>
      <c r="P11" s="9">
        <v>0.35163392564114587</v>
      </c>
      <c r="Q11" s="9">
        <v>5.626142810258334E-2</v>
      </c>
      <c r="R11" s="40">
        <v>4.6884523418819449E-2</v>
      </c>
    </row>
    <row r="12" spans="1:18" s="93" customFormat="1" ht="30" x14ac:dyDescent="0.25">
      <c r="A12" s="154" t="s">
        <v>106</v>
      </c>
      <c r="B12" s="307">
        <v>13.335367714372904</v>
      </c>
      <c r="C12" s="301">
        <v>9831</v>
      </c>
      <c r="D12" s="245">
        <v>76.279117078628815</v>
      </c>
      <c r="E12" s="246">
        <v>7499</v>
      </c>
      <c r="F12" s="245">
        <v>12.257145763401486</v>
      </c>
      <c r="G12" s="246">
        <v>1205</v>
      </c>
      <c r="H12" s="245">
        <v>9.5412470755772549</v>
      </c>
      <c r="I12" s="247">
        <v>938</v>
      </c>
      <c r="J12" s="142">
        <v>10885</v>
      </c>
      <c r="K12" s="9">
        <v>24.170877354157096</v>
      </c>
      <c r="L12" s="9">
        <v>17.372531005971521</v>
      </c>
      <c r="M12" s="9">
        <v>16.554892053284338</v>
      </c>
      <c r="N12" s="9">
        <v>14.800183739090492</v>
      </c>
      <c r="O12" s="9">
        <v>14.18465778594396</v>
      </c>
      <c r="P12" s="9">
        <v>8.4060633899862189</v>
      </c>
      <c r="Q12" s="9">
        <v>4.3178686265502986</v>
      </c>
      <c r="R12" s="40">
        <v>0.19292604501607716</v>
      </c>
    </row>
    <row r="13" spans="1:18" s="93" customFormat="1" ht="30.75" thickBot="1" x14ac:dyDescent="0.3">
      <c r="A13" s="155" t="s">
        <v>5</v>
      </c>
      <c r="B13" s="227">
        <v>13.247164606110145</v>
      </c>
      <c r="C13" s="302">
        <v>19574</v>
      </c>
      <c r="D13" s="248">
        <v>63.793808112802694</v>
      </c>
      <c r="E13" s="249">
        <v>12487</v>
      </c>
      <c r="F13" s="248">
        <v>21.375293757024625</v>
      </c>
      <c r="G13" s="249">
        <v>4184</v>
      </c>
      <c r="H13" s="248">
        <v>12.838459180545621</v>
      </c>
      <c r="I13" s="250">
        <v>2513</v>
      </c>
      <c r="J13" s="143">
        <v>21240</v>
      </c>
      <c r="K13" s="44">
        <v>61.723163841807903</v>
      </c>
      <c r="L13" s="44">
        <v>16.045197740112993</v>
      </c>
      <c r="M13" s="44">
        <v>11.916195856873824</v>
      </c>
      <c r="N13" s="44">
        <v>6.6431261770244818</v>
      </c>
      <c r="O13" s="44">
        <v>2.4858757062146895</v>
      </c>
      <c r="P13" s="44">
        <v>0.89924670433145015</v>
      </c>
      <c r="Q13" s="44">
        <v>0.27306967984934083</v>
      </c>
      <c r="R13" s="122">
        <v>1.4124293785310734E-2</v>
      </c>
    </row>
    <row r="14" spans="1:18" s="36" customFormat="1" ht="15.75" thickBot="1" x14ac:dyDescent="0.3">
      <c r="A14" s="156" t="s">
        <v>93</v>
      </c>
      <c r="B14" s="77"/>
      <c r="C14" s="111"/>
      <c r="D14" s="116"/>
      <c r="E14" s="113"/>
      <c r="F14" s="116"/>
      <c r="G14" s="113"/>
      <c r="H14" s="116"/>
      <c r="I14" s="113"/>
      <c r="J14" s="117"/>
      <c r="K14" s="77"/>
      <c r="L14" s="77"/>
      <c r="M14" s="77"/>
      <c r="N14" s="77"/>
      <c r="O14" s="77"/>
      <c r="P14" s="77"/>
      <c r="Q14" s="77"/>
      <c r="R14" s="77"/>
    </row>
    <row r="15" spans="1:18" s="36" customFormat="1" x14ac:dyDescent="0.25">
      <c r="A15" s="153" t="s">
        <v>12</v>
      </c>
      <c r="B15" s="306">
        <v>11.6</v>
      </c>
      <c r="C15" s="300">
        <v>5248</v>
      </c>
      <c r="D15" s="128">
        <v>57.1</v>
      </c>
      <c r="E15" s="129">
        <v>2998</v>
      </c>
      <c r="F15" s="128">
        <v>14.1</v>
      </c>
      <c r="G15" s="129">
        <v>739</v>
      </c>
      <c r="H15" s="128">
        <v>27.1</v>
      </c>
      <c r="I15" s="130">
        <v>1420</v>
      </c>
      <c r="J15" s="144">
        <v>5918</v>
      </c>
      <c r="K15" s="123">
        <v>66.035822913146333</v>
      </c>
      <c r="L15" s="123">
        <v>21.949983102399457</v>
      </c>
      <c r="M15" s="123">
        <v>8.2798242649543763</v>
      </c>
      <c r="N15" s="123">
        <v>3.2612369043595808</v>
      </c>
      <c r="O15" s="123">
        <v>0.3210544102737411</v>
      </c>
      <c r="P15" s="123">
        <v>6.759040216289286E-2</v>
      </c>
      <c r="Q15" s="123">
        <v>5.0692801622169652E-2</v>
      </c>
      <c r="R15" s="124">
        <v>3.379520108144643E-2</v>
      </c>
    </row>
    <row r="16" spans="1:18" s="36" customFormat="1" x14ac:dyDescent="0.25">
      <c r="A16" s="150" t="s">
        <v>13</v>
      </c>
      <c r="B16" s="307">
        <v>11.8</v>
      </c>
      <c r="C16" s="301">
        <v>4620</v>
      </c>
      <c r="D16" s="32">
        <v>66.5</v>
      </c>
      <c r="E16" s="37">
        <v>3070</v>
      </c>
      <c r="F16" s="32">
        <v>18</v>
      </c>
      <c r="G16" s="37">
        <v>832</v>
      </c>
      <c r="H16" s="32">
        <v>13.6</v>
      </c>
      <c r="I16" s="131">
        <v>630</v>
      </c>
      <c r="J16" s="145">
        <v>5054</v>
      </c>
      <c r="K16" s="15">
        <v>60.011871784724967</v>
      </c>
      <c r="L16" s="15">
        <v>18.045112781954884</v>
      </c>
      <c r="M16" s="15">
        <v>14.206569054214482</v>
      </c>
      <c r="N16" s="15">
        <v>5.8765334388603092</v>
      </c>
      <c r="O16" s="15">
        <v>1.4641867827463395</v>
      </c>
      <c r="P16" s="15">
        <v>0.33636723387415907</v>
      </c>
      <c r="Q16" s="15">
        <v>0</v>
      </c>
      <c r="R16" s="125">
        <v>5.9358923624851602E-2</v>
      </c>
    </row>
    <row r="17" spans="1:18" s="36" customFormat="1" x14ac:dyDescent="0.25">
      <c r="A17" s="154" t="s">
        <v>14</v>
      </c>
      <c r="B17" s="307">
        <v>12</v>
      </c>
      <c r="C17" s="301">
        <v>4577</v>
      </c>
      <c r="D17" s="32">
        <v>66.7</v>
      </c>
      <c r="E17" s="37">
        <v>3053</v>
      </c>
      <c r="F17" s="32">
        <v>16.899999999999999</v>
      </c>
      <c r="G17" s="37">
        <v>774</v>
      </c>
      <c r="H17" s="32">
        <v>14.2</v>
      </c>
      <c r="I17" s="131">
        <v>649</v>
      </c>
      <c r="J17" s="145">
        <v>4807</v>
      </c>
      <c r="K17" s="15">
        <v>52.652381942999796</v>
      </c>
      <c r="L17" s="15">
        <v>22.175993343041398</v>
      </c>
      <c r="M17" s="15">
        <v>14.395672976908674</v>
      </c>
      <c r="N17" s="15">
        <v>7.0106095277719991</v>
      </c>
      <c r="O17" s="15">
        <v>1.8930726024547535</v>
      </c>
      <c r="P17" s="15">
        <v>1.1857707509881421</v>
      </c>
      <c r="Q17" s="15">
        <v>0.66569586020386928</v>
      </c>
      <c r="R17" s="125">
        <v>2.0802995631370915E-2</v>
      </c>
    </row>
    <row r="18" spans="1:18" s="36" customFormat="1" x14ac:dyDescent="0.25">
      <c r="A18" s="154" t="s">
        <v>15</v>
      </c>
      <c r="B18" s="307">
        <v>12</v>
      </c>
      <c r="C18" s="301">
        <v>4595</v>
      </c>
      <c r="D18" s="32">
        <v>75.900000000000006</v>
      </c>
      <c r="E18" s="37">
        <v>3487</v>
      </c>
      <c r="F18" s="32">
        <v>12.6</v>
      </c>
      <c r="G18" s="37">
        <v>581</v>
      </c>
      <c r="H18" s="32">
        <v>9.9</v>
      </c>
      <c r="I18" s="131">
        <v>455</v>
      </c>
      <c r="J18" s="145">
        <v>4963</v>
      </c>
      <c r="K18" s="15">
        <v>43.139230304251463</v>
      </c>
      <c r="L18" s="15">
        <v>17.610316340922829</v>
      </c>
      <c r="M18" s="15">
        <v>18.45657868224864</v>
      </c>
      <c r="N18" s="15">
        <v>14.769292766471892</v>
      </c>
      <c r="O18" s="15">
        <v>4.7551883941164625</v>
      </c>
      <c r="P18" s="15">
        <v>1.0276042716099134</v>
      </c>
      <c r="Q18" s="15">
        <v>0.18134193028410237</v>
      </c>
      <c r="R18" s="125">
        <v>6.0447310094700779E-2</v>
      </c>
    </row>
    <row r="19" spans="1:18" x14ac:dyDescent="0.25">
      <c r="A19" s="154" t="s">
        <v>16</v>
      </c>
      <c r="B19" s="307">
        <v>14.4</v>
      </c>
      <c r="C19" s="301">
        <v>4590</v>
      </c>
      <c r="D19" s="32">
        <v>76</v>
      </c>
      <c r="E19" s="37">
        <v>3490</v>
      </c>
      <c r="F19" s="32">
        <v>13.5</v>
      </c>
      <c r="G19" s="37">
        <v>618</v>
      </c>
      <c r="H19" s="32">
        <v>8.6</v>
      </c>
      <c r="I19" s="131">
        <v>395</v>
      </c>
      <c r="J19" s="145">
        <v>4745</v>
      </c>
      <c r="K19" s="15">
        <v>39.262381454162274</v>
      </c>
      <c r="L19" s="15">
        <v>23.414120126448893</v>
      </c>
      <c r="M19" s="15">
        <v>14.562697576396205</v>
      </c>
      <c r="N19" s="15">
        <v>14.09905163329821</v>
      </c>
      <c r="O19" s="15">
        <v>6.5542676501580601</v>
      </c>
      <c r="P19" s="15">
        <v>1.5384615384615385</v>
      </c>
      <c r="Q19" s="15">
        <v>0.54794520547945202</v>
      </c>
      <c r="R19" s="125">
        <v>2.1074815595363543E-2</v>
      </c>
    </row>
    <row r="20" spans="1:18" x14ac:dyDescent="0.25">
      <c r="A20" s="154" t="s">
        <v>17</v>
      </c>
      <c r="B20" s="307">
        <v>14.8</v>
      </c>
      <c r="C20" s="301">
        <v>4666</v>
      </c>
      <c r="D20" s="32">
        <v>52.7</v>
      </c>
      <c r="E20" s="37">
        <v>2460</v>
      </c>
      <c r="F20" s="32">
        <v>27.9</v>
      </c>
      <c r="G20" s="37">
        <v>1300</v>
      </c>
      <c r="H20" s="32">
        <v>17.100000000000001</v>
      </c>
      <c r="I20" s="131">
        <v>798</v>
      </c>
      <c r="J20" s="145">
        <v>5430</v>
      </c>
      <c r="K20" s="15">
        <v>79.539594843462254</v>
      </c>
      <c r="L20" s="15">
        <v>10.939226519337018</v>
      </c>
      <c r="M20" s="15">
        <v>7.0165745856353583</v>
      </c>
      <c r="N20" s="15">
        <v>1.9889502762430937</v>
      </c>
      <c r="O20" s="15">
        <v>0.38674033149171272</v>
      </c>
      <c r="P20" s="15">
        <v>5.5248618784530391E-2</v>
      </c>
      <c r="Q20" s="15">
        <v>5.5248618784530391E-2</v>
      </c>
      <c r="R20" s="125">
        <v>1.8416206261510127E-2</v>
      </c>
    </row>
    <row r="21" spans="1:18" x14ac:dyDescent="0.25">
      <c r="A21" s="154" t="s">
        <v>18</v>
      </c>
      <c r="B21" s="307">
        <v>11</v>
      </c>
      <c r="C21" s="301">
        <v>4957</v>
      </c>
      <c r="D21" s="32">
        <v>64.900000000000006</v>
      </c>
      <c r="E21" s="37">
        <v>3219</v>
      </c>
      <c r="F21" s="32">
        <v>17.3</v>
      </c>
      <c r="G21" s="37">
        <v>857</v>
      </c>
      <c r="H21" s="32">
        <v>16.2</v>
      </c>
      <c r="I21" s="131">
        <v>802</v>
      </c>
      <c r="J21" s="145">
        <v>5546</v>
      </c>
      <c r="K21" s="15">
        <v>73.296069239091239</v>
      </c>
      <c r="L21" s="15">
        <v>10.512080778939776</v>
      </c>
      <c r="M21" s="15">
        <v>8.5827623512441402</v>
      </c>
      <c r="N21" s="15">
        <v>6.7255679769203036</v>
      </c>
      <c r="O21" s="15">
        <v>0.82942661377569427</v>
      </c>
      <c r="P21" s="15">
        <v>1.8031013342949875E-2</v>
      </c>
      <c r="Q21" s="15">
        <v>0</v>
      </c>
      <c r="R21" s="125">
        <v>3.6062026685899751E-2</v>
      </c>
    </row>
    <row r="22" spans="1:18" x14ac:dyDescent="0.25">
      <c r="A22" s="154" t="s">
        <v>19</v>
      </c>
      <c r="B22" s="307">
        <v>15.9</v>
      </c>
      <c r="C22" s="301">
        <v>4378</v>
      </c>
      <c r="D22" s="32">
        <v>75.099999999999994</v>
      </c>
      <c r="E22" s="37">
        <v>3290</v>
      </c>
      <c r="F22" s="32">
        <v>15.1</v>
      </c>
      <c r="G22" s="37">
        <v>663</v>
      </c>
      <c r="H22" s="32">
        <v>8.4</v>
      </c>
      <c r="I22" s="131">
        <v>366</v>
      </c>
      <c r="J22" s="145">
        <v>4842</v>
      </c>
      <c r="K22" s="15">
        <v>38.620404791408511</v>
      </c>
      <c r="L22" s="15">
        <v>16.522098306484921</v>
      </c>
      <c r="M22" s="15">
        <v>17.554729450640231</v>
      </c>
      <c r="N22" s="15">
        <v>19.599339116067739</v>
      </c>
      <c r="O22" s="15">
        <v>6.422965716646015</v>
      </c>
      <c r="P22" s="15">
        <v>0.86741016109045854</v>
      </c>
      <c r="Q22" s="15">
        <v>0.37174721189591076</v>
      </c>
      <c r="R22" s="125">
        <v>4.1305245766212313E-2</v>
      </c>
    </row>
    <row r="23" spans="1:18" x14ac:dyDescent="0.25">
      <c r="A23" s="154" t="s">
        <v>20</v>
      </c>
      <c r="B23" s="307">
        <v>12.6</v>
      </c>
      <c r="C23" s="301">
        <v>5112</v>
      </c>
      <c r="D23" s="32">
        <v>62.9</v>
      </c>
      <c r="E23" s="37">
        <v>3217</v>
      </c>
      <c r="F23" s="32">
        <v>22.2</v>
      </c>
      <c r="G23" s="37">
        <v>1134</v>
      </c>
      <c r="H23" s="32">
        <v>13.1</v>
      </c>
      <c r="I23" s="131">
        <v>671</v>
      </c>
      <c r="J23" s="145">
        <v>5609</v>
      </c>
      <c r="K23" s="15">
        <v>63.576395079336777</v>
      </c>
      <c r="L23" s="15">
        <v>15.314672847209842</v>
      </c>
      <c r="M23" s="15">
        <v>11.677660902121591</v>
      </c>
      <c r="N23" s="15">
        <v>5.4198609377785703</v>
      </c>
      <c r="O23" s="15">
        <v>2.781244428596898</v>
      </c>
      <c r="P23" s="15">
        <v>1.1231948653949009</v>
      </c>
      <c r="Q23" s="15">
        <v>8.9142449634515952E-2</v>
      </c>
      <c r="R23" s="125">
        <v>1.7828489926903193E-2</v>
      </c>
    </row>
    <row r="24" spans="1:18" x14ac:dyDescent="0.25">
      <c r="A24" s="154" t="s">
        <v>21</v>
      </c>
      <c r="B24" s="307">
        <v>11.8</v>
      </c>
      <c r="C24" s="301">
        <v>4982</v>
      </c>
      <c r="D24" s="32">
        <v>53</v>
      </c>
      <c r="E24" s="37">
        <v>2639</v>
      </c>
      <c r="F24" s="32">
        <v>20.3</v>
      </c>
      <c r="G24" s="37">
        <v>1009</v>
      </c>
      <c r="H24" s="32">
        <v>23.9</v>
      </c>
      <c r="I24" s="131">
        <v>1190</v>
      </c>
      <c r="J24" s="145">
        <v>5490</v>
      </c>
      <c r="K24" s="15">
        <v>79.963570127504553</v>
      </c>
      <c r="L24" s="15">
        <v>11.220400728597451</v>
      </c>
      <c r="M24" s="15">
        <v>6.8488160291438973</v>
      </c>
      <c r="N24" s="15">
        <v>0.9289617486338797</v>
      </c>
      <c r="O24" s="15">
        <v>0.61930783242258647</v>
      </c>
      <c r="P24" s="15">
        <v>0.12750455373406194</v>
      </c>
      <c r="Q24" s="15">
        <v>0.29143897996357016</v>
      </c>
      <c r="R24" s="125">
        <v>0</v>
      </c>
    </row>
    <row r="25" spans="1:18" x14ac:dyDescent="0.25">
      <c r="A25" s="154" t="s">
        <v>22</v>
      </c>
      <c r="B25" s="307">
        <v>14.6</v>
      </c>
      <c r="C25" s="301">
        <v>4725</v>
      </c>
      <c r="D25" s="32">
        <v>59.8</v>
      </c>
      <c r="E25" s="37">
        <v>2825</v>
      </c>
      <c r="F25" s="32">
        <v>31.4</v>
      </c>
      <c r="G25" s="37">
        <v>1484</v>
      </c>
      <c r="H25" s="32">
        <v>6.7</v>
      </c>
      <c r="I25" s="131">
        <v>317</v>
      </c>
      <c r="J25" s="145">
        <v>5329</v>
      </c>
      <c r="K25" s="15">
        <v>60.836930005629576</v>
      </c>
      <c r="L25" s="15">
        <v>20.041283542878588</v>
      </c>
      <c r="M25" s="15">
        <v>11.503096265715893</v>
      </c>
      <c r="N25" s="15">
        <v>6.6428973541002065</v>
      </c>
      <c r="O25" s="15">
        <v>0.76937511728279229</v>
      </c>
      <c r="P25" s="15">
        <v>0.13135672734096451</v>
      </c>
      <c r="Q25" s="15">
        <v>5.6295740288984798E-2</v>
      </c>
      <c r="R25" s="125">
        <v>1.8765246762994934E-2</v>
      </c>
    </row>
    <row r="26" spans="1:18" x14ac:dyDescent="0.25">
      <c r="A26" s="154" t="s">
        <v>23</v>
      </c>
      <c r="B26" s="307">
        <v>11.3</v>
      </c>
      <c r="C26" s="301">
        <v>5511</v>
      </c>
      <c r="D26" s="32">
        <v>63.8</v>
      </c>
      <c r="E26" s="37">
        <v>3517</v>
      </c>
      <c r="F26" s="32">
        <v>20.9</v>
      </c>
      <c r="G26" s="37">
        <v>1153</v>
      </c>
      <c r="H26" s="32">
        <v>13.6</v>
      </c>
      <c r="I26" s="131">
        <v>751</v>
      </c>
      <c r="J26" s="145">
        <v>5931</v>
      </c>
      <c r="K26" s="15">
        <v>65.638172314955327</v>
      </c>
      <c r="L26" s="15">
        <v>13.623335019389648</v>
      </c>
      <c r="M26" s="15">
        <v>12.223908278536504</v>
      </c>
      <c r="N26" s="15">
        <v>6.5418984994098803</v>
      </c>
      <c r="O26" s="15">
        <v>1.4162873039959536</v>
      </c>
      <c r="P26" s="15">
        <v>0.37093238914179733</v>
      </c>
      <c r="Q26" s="15">
        <v>0.10116337885685382</v>
      </c>
      <c r="R26" s="125">
        <v>8.430281571404484E-2</v>
      </c>
    </row>
    <row r="27" spans="1:18" x14ac:dyDescent="0.25">
      <c r="A27" s="154" t="s">
        <v>24</v>
      </c>
      <c r="B27" s="307">
        <v>11</v>
      </c>
      <c r="C27" s="301">
        <v>4798</v>
      </c>
      <c r="D27" s="32">
        <v>69.3</v>
      </c>
      <c r="E27" s="37">
        <v>3325</v>
      </c>
      <c r="F27" s="32">
        <v>14.3</v>
      </c>
      <c r="G27" s="37">
        <v>688</v>
      </c>
      <c r="H27" s="32">
        <v>14.5</v>
      </c>
      <c r="I27" s="131">
        <v>697</v>
      </c>
      <c r="J27" s="145">
        <v>5216</v>
      </c>
      <c r="K27" s="15">
        <v>48.408742331288344</v>
      </c>
      <c r="L27" s="15">
        <v>23.466257668711656</v>
      </c>
      <c r="M27" s="15">
        <v>15.970092024539879</v>
      </c>
      <c r="N27" s="15">
        <v>7.0935582822085896</v>
      </c>
      <c r="O27" s="15">
        <v>3.6234662576687118</v>
      </c>
      <c r="P27" s="15">
        <v>1.246165644171779</v>
      </c>
      <c r="Q27" s="15">
        <v>0.19171779141104295</v>
      </c>
      <c r="R27" s="125">
        <v>0</v>
      </c>
    </row>
    <row r="28" spans="1:18" x14ac:dyDescent="0.25">
      <c r="A28" s="154" t="s">
        <v>25</v>
      </c>
      <c r="B28" s="307">
        <v>13.3</v>
      </c>
      <c r="C28" s="301">
        <v>4953</v>
      </c>
      <c r="D28" s="32">
        <v>76.599999999999994</v>
      </c>
      <c r="E28" s="37">
        <v>3792</v>
      </c>
      <c r="F28" s="32">
        <v>11.2</v>
      </c>
      <c r="G28" s="37">
        <v>555</v>
      </c>
      <c r="H28" s="32">
        <v>10.199999999999999</v>
      </c>
      <c r="I28" s="131">
        <v>504</v>
      </c>
      <c r="J28" s="145">
        <v>5171</v>
      </c>
      <c r="K28" s="15">
        <v>17.617482111777218</v>
      </c>
      <c r="L28" s="15">
        <v>14.948752659060144</v>
      </c>
      <c r="M28" s="15">
        <v>13.459678978920905</v>
      </c>
      <c r="N28" s="15">
        <v>15.142138851286019</v>
      </c>
      <c r="O28" s="15">
        <v>18.545735834461418</v>
      </c>
      <c r="P28" s="15">
        <v>13.285631405917616</v>
      </c>
      <c r="Q28" s="15">
        <v>6.6718236317926891</v>
      </c>
      <c r="R28" s="125">
        <v>0.32875652678398765</v>
      </c>
    </row>
    <row r="29" spans="1:18" x14ac:dyDescent="0.25">
      <c r="A29" s="154" t="s">
        <v>26</v>
      </c>
      <c r="B29" s="307">
        <v>13.4</v>
      </c>
      <c r="C29" s="301">
        <v>4878</v>
      </c>
      <c r="D29" s="32">
        <v>76</v>
      </c>
      <c r="E29" s="37">
        <v>3707</v>
      </c>
      <c r="F29" s="32">
        <v>13.3</v>
      </c>
      <c r="G29" s="37">
        <v>650</v>
      </c>
      <c r="H29" s="32">
        <v>8.9</v>
      </c>
      <c r="I29" s="131">
        <v>434</v>
      </c>
      <c r="J29" s="145">
        <v>5714</v>
      </c>
      <c r="K29" s="15">
        <v>30.101505075253765</v>
      </c>
      <c r="L29" s="15">
        <v>19.565978298914946</v>
      </c>
      <c r="M29" s="15">
        <v>19.355967798389919</v>
      </c>
      <c r="N29" s="15">
        <v>14.490724536226812</v>
      </c>
      <c r="O29" s="15">
        <v>10.23801190059503</v>
      </c>
      <c r="P29" s="15">
        <v>3.9901995099754983</v>
      </c>
      <c r="Q29" s="15">
        <v>2.1876093804690235</v>
      </c>
      <c r="R29" s="125">
        <v>7.0003500175008754E-2</v>
      </c>
    </row>
    <row r="30" spans="1:18" x14ac:dyDescent="0.25">
      <c r="A30" s="154" t="s">
        <v>32</v>
      </c>
      <c r="B30" s="307">
        <v>15.2</v>
      </c>
      <c r="C30" s="301">
        <v>4920</v>
      </c>
      <c r="D30" s="32">
        <v>65.8</v>
      </c>
      <c r="E30" s="37">
        <v>3237</v>
      </c>
      <c r="F30" s="32">
        <v>22</v>
      </c>
      <c r="G30" s="37">
        <v>1081</v>
      </c>
      <c r="H30" s="32">
        <v>9.8000000000000007</v>
      </c>
      <c r="I30" s="131">
        <v>484</v>
      </c>
      <c r="J30" s="145">
        <v>5111</v>
      </c>
      <c r="K30" s="15">
        <v>63.705732733320289</v>
      </c>
      <c r="L30" s="15">
        <v>11.778516924280963</v>
      </c>
      <c r="M30" s="15">
        <v>10.780669144981413</v>
      </c>
      <c r="N30" s="15">
        <v>9.3915085110545888</v>
      </c>
      <c r="O30" s="15">
        <v>3.052240266092741</v>
      </c>
      <c r="P30" s="15">
        <v>1.0369790647622774</v>
      </c>
      <c r="Q30" s="15">
        <v>0.23478771277636468</v>
      </c>
      <c r="R30" s="125">
        <v>1.9565642731363724E-2</v>
      </c>
    </row>
    <row r="31" spans="1:18" x14ac:dyDescent="0.25">
      <c r="A31" s="154" t="s">
        <v>27</v>
      </c>
      <c r="B31" s="307">
        <v>13.4</v>
      </c>
      <c r="C31" s="301">
        <v>4583</v>
      </c>
      <c r="D31" s="32">
        <v>66.900000000000006</v>
      </c>
      <c r="E31" s="37">
        <v>3065</v>
      </c>
      <c r="F31" s="32">
        <v>20.7</v>
      </c>
      <c r="G31" s="37">
        <v>950</v>
      </c>
      <c r="H31" s="32">
        <v>10.3</v>
      </c>
      <c r="I31" s="131">
        <v>472</v>
      </c>
      <c r="J31" s="145">
        <v>5015</v>
      </c>
      <c r="K31" s="15">
        <v>55.433698903290129</v>
      </c>
      <c r="L31" s="15">
        <v>17.427716849451645</v>
      </c>
      <c r="M31" s="15">
        <v>12.382851445663011</v>
      </c>
      <c r="N31" s="15">
        <v>11.525423728813559</v>
      </c>
      <c r="O31" s="15">
        <v>2.5722831505483548</v>
      </c>
      <c r="P31" s="15">
        <v>0.57826520438683948</v>
      </c>
      <c r="Q31" s="15">
        <v>5.9820538384845461E-2</v>
      </c>
      <c r="R31" s="125">
        <v>1.9940179461615155E-2</v>
      </c>
    </row>
    <row r="32" spans="1:18" x14ac:dyDescent="0.25">
      <c r="A32" s="154" t="s">
        <v>28</v>
      </c>
      <c r="B32" s="307">
        <v>13.8</v>
      </c>
      <c r="C32" s="301">
        <v>4350</v>
      </c>
      <c r="D32" s="32">
        <v>46.4</v>
      </c>
      <c r="E32" s="37">
        <v>2018</v>
      </c>
      <c r="F32" s="32">
        <v>44.2</v>
      </c>
      <c r="G32" s="37">
        <v>1923</v>
      </c>
      <c r="H32" s="32">
        <v>6.4</v>
      </c>
      <c r="I32" s="131">
        <v>277</v>
      </c>
      <c r="J32" s="145">
        <v>4820</v>
      </c>
      <c r="K32" s="15">
        <v>91.120331950207472</v>
      </c>
      <c r="L32" s="15">
        <v>4.9377593360995853</v>
      </c>
      <c r="M32" s="15">
        <v>2.9460580912863068</v>
      </c>
      <c r="N32" s="15">
        <v>0.76763485477178417</v>
      </c>
      <c r="O32" s="15">
        <v>0.16597510373443983</v>
      </c>
      <c r="P32" s="15">
        <v>2.0746887966804978E-2</v>
      </c>
      <c r="Q32" s="15">
        <v>2.0746887966804978E-2</v>
      </c>
      <c r="R32" s="125">
        <v>2.0746887966804978E-2</v>
      </c>
    </row>
    <row r="33" spans="1:18" x14ac:dyDescent="0.25">
      <c r="A33" s="154" t="s">
        <v>29</v>
      </c>
      <c r="B33" s="307">
        <v>13.1</v>
      </c>
      <c r="C33" s="301">
        <v>5024</v>
      </c>
      <c r="D33" s="32">
        <v>57.5</v>
      </c>
      <c r="E33" s="37">
        <v>2891</v>
      </c>
      <c r="F33" s="32">
        <v>30.3</v>
      </c>
      <c r="G33" s="37">
        <v>1524</v>
      </c>
      <c r="H33" s="32">
        <v>9.8000000000000007</v>
      </c>
      <c r="I33" s="131">
        <v>490</v>
      </c>
      <c r="J33" s="145">
        <v>5553</v>
      </c>
      <c r="K33" s="15">
        <v>65.514136502791288</v>
      </c>
      <c r="L33" s="15">
        <v>19.791103907797584</v>
      </c>
      <c r="M33" s="15">
        <v>9.7424815415090951</v>
      </c>
      <c r="N33" s="15">
        <v>3.3135242211417255</v>
      </c>
      <c r="O33" s="15">
        <v>1.4226544210336756</v>
      </c>
      <c r="P33" s="15">
        <v>0.14406627048442283</v>
      </c>
      <c r="Q33" s="15">
        <v>3.6016567621105708E-2</v>
      </c>
      <c r="R33" s="125">
        <v>3.6016567621105708E-2</v>
      </c>
    </row>
    <row r="34" spans="1:18" x14ac:dyDescent="0.25">
      <c r="A34" s="154" t="s">
        <v>30</v>
      </c>
      <c r="B34" s="307">
        <v>13.2</v>
      </c>
      <c r="C34" s="301">
        <v>4965</v>
      </c>
      <c r="D34" s="32">
        <v>60</v>
      </c>
      <c r="E34" s="37">
        <v>2980</v>
      </c>
      <c r="F34" s="32">
        <v>24.1</v>
      </c>
      <c r="G34" s="37">
        <v>1195</v>
      </c>
      <c r="H34" s="32">
        <v>14.3</v>
      </c>
      <c r="I34" s="131">
        <v>709</v>
      </c>
      <c r="J34" s="145">
        <v>5713</v>
      </c>
      <c r="K34" s="15">
        <v>65.762296516716262</v>
      </c>
      <c r="L34" s="15">
        <v>15.420969718186592</v>
      </c>
      <c r="M34" s="15">
        <v>11.079992998424645</v>
      </c>
      <c r="N34" s="15">
        <v>5.0761421319796955</v>
      </c>
      <c r="O34" s="15">
        <v>2.1879922982671101</v>
      </c>
      <c r="P34" s="15">
        <v>0.31507089095046387</v>
      </c>
      <c r="Q34" s="15">
        <v>0.15753544547523193</v>
      </c>
      <c r="R34" s="125">
        <v>0</v>
      </c>
    </row>
    <row r="35" spans="1:18" ht="15.75" thickBot="1" x14ac:dyDescent="0.3">
      <c r="A35" s="155" t="s">
        <v>31</v>
      </c>
      <c r="B35" s="227">
        <v>14.2</v>
      </c>
      <c r="C35" s="302">
        <v>4302</v>
      </c>
      <c r="D35" s="132">
        <v>58.7</v>
      </c>
      <c r="E35" s="133">
        <v>2527</v>
      </c>
      <c r="F35" s="132">
        <v>30.7</v>
      </c>
      <c r="G35" s="133">
        <v>1322</v>
      </c>
      <c r="H35" s="132">
        <v>8</v>
      </c>
      <c r="I35" s="134">
        <v>345</v>
      </c>
      <c r="J35" s="146">
        <v>4612</v>
      </c>
      <c r="K35" s="126">
        <v>63.052905464006933</v>
      </c>
      <c r="L35" s="126">
        <v>13.573287077189939</v>
      </c>
      <c r="M35" s="126">
        <v>10.971379011274934</v>
      </c>
      <c r="N35" s="126">
        <v>9.0849956634865574</v>
      </c>
      <c r="O35" s="126">
        <v>1.8213356461405028</v>
      </c>
      <c r="P35" s="126">
        <v>0.93235039028620992</v>
      </c>
      <c r="Q35" s="126">
        <v>0.52038161318300091</v>
      </c>
      <c r="R35" s="127">
        <v>4.3365134431916738E-2</v>
      </c>
    </row>
  </sheetData>
  <mergeCells count="6">
    <mergeCell ref="D2:E2"/>
    <mergeCell ref="B1:I1"/>
    <mergeCell ref="J1:R1"/>
    <mergeCell ref="H2:I2"/>
    <mergeCell ref="F2:G2"/>
    <mergeCell ref="J2:R2"/>
  </mergeCells>
  <pageMargins left="0.25" right="0.25" top="0.75" bottom="0.75" header="0.3" footer="0.3"/>
  <pageSetup paperSize="8" fitToWidth="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5"/>
  <sheetViews>
    <sheetView zoomScaleNormal="100" workbookViewId="0">
      <pane xSplit="1" ySplit="3" topLeftCell="B4" activePane="bottomRight" state="frozen"/>
      <selection pane="topRight" activeCell="B1" sqref="B1"/>
      <selection pane="bottomLeft" activeCell="A6" sqref="A6"/>
      <selection pane="bottomRight" activeCell="B2" sqref="B2"/>
    </sheetView>
  </sheetViews>
  <sheetFormatPr defaultColWidth="9.140625" defaultRowHeight="15" x14ac:dyDescent="0.25"/>
  <cols>
    <col min="1" max="1" width="25" style="5" customWidth="1"/>
    <col min="2" max="2" width="17.42578125" style="7" customWidth="1"/>
    <col min="3" max="3" width="17.5703125" style="7" customWidth="1"/>
    <col min="4" max="4" width="17.28515625" style="7" customWidth="1"/>
    <col min="5" max="5" width="18.140625" style="7" customWidth="1"/>
    <col min="6" max="6" width="14.7109375" style="7" customWidth="1"/>
    <col min="7" max="7" width="14.28515625" style="7" customWidth="1"/>
    <col min="8" max="8" width="17.7109375" style="4" bestFit="1" customWidth="1"/>
    <col min="9" max="9" width="17.140625" style="3" bestFit="1" customWidth="1"/>
    <col min="10" max="10" width="18.85546875" style="4" bestFit="1" customWidth="1"/>
    <col min="11" max="11" width="16.7109375" style="4" bestFit="1" customWidth="1"/>
    <col min="12" max="12" width="17.140625" style="4" bestFit="1" customWidth="1"/>
    <col min="13" max="13" width="18.85546875" style="4" bestFit="1" customWidth="1"/>
    <col min="14" max="14" width="7.7109375" style="4" bestFit="1" customWidth="1"/>
    <col min="15" max="15" width="9.140625" style="8" customWidth="1"/>
    <col min="16" max="27" width="9.140625" style="6"/>
    <col min="28" max="28" width="13.7109375" style="6" customWidth="1"/>
    <col min="29" max="29" width="12" style="6" customWidth="1"/>
    <col min="30" max="33" width="9.140625" style="6"/>
    <col min="34" max="34" width="12.42578125" style="6" customWidth="1"/>
    <col min="35" max="35" width="13.7109375" style="6" customWidth="1"/>
    <col min="36" max="16384" width="9.140625" style="6"/>
  </cols>
  <sheetData>
    <row r="1" spans="1:15" ht="16.5" thickBot="1" x14ac:dyDescent="0.3">
      <c r="A1" s="177" t="s">
        <v>6</v>
      </c>
      <c r="B1" s="638">
        <v>15</v>
      </c>
      <c r="C1" s="639"/>
      <c r="D1" s="639"/>
      <c r="E1" s="639"/>
      <c r="F1" s="639"/>
      <c r="G1" s="639"/>
      <c r="H1" s="639"/>
      <c r="I1" s="640"/>
    </row>
    <row r="2" spans="1:15" s="261" customFormat="1" ht="48" thickBot="1" x14ac:dyDescent="0.3">
      <c r="A2" s="262" t="s">
        <v>8</v>
      </c>
      <c r="B2" s="237" t="s">
        <v>68</v>
      </c>
      <c r="C2" s="239" t="s">
        <v>197</v>
      </c>
      <c r="D2" s="240" t="s">
        <v>69</v>
      </c>
      <c r="E2" s="240" t="s">
        <v>70</v>
      </c>
      <c r="F2" s="240" t="s">
        <v>71</v>
      </c>
      <c r="G2" s="240" t="s">
        <v>72</v>
      </c>
      <c r="H2" s="240" t="s">
        <v>73</v>
      </c>
      <c r="I2" s="241" t="s">
        <v>74</v>
      </c>
      <c r="J2" s="258"/>
      <c r="K2" s="258"/>
      <c r="L2" s="258"/>
      <c r="M2" s="258"/>
      <c r="N2" s="258"/>
      <c r="O2" s="263"/>
    </row>
    <row r="3" spans="1:15" ht="15.75" thickBot="1" x14ac:dyDescent="0.3">
      <c r="A3" s="178" t="s">
        <v>37</v>
      </c>
      <c r="B3" s="110">
        <v>2018</v>
      </c>
      <c r="C3" s="110">
        <v>2018</v>
      </c>
      <c r="D3" s="110">
        <v>2018</v>
      </c>
      <c r="E3" s="110">
        <v>2018</v>
      </c>
      <c r="F3" s="110">
        <v>2018</v>
      </c>
      <c r="G3" s="110">
        <v>2018</v>
      </c>
      <c r="H3" s="110">
        <v>2018</v>
      </c>
      <c r="I3" s="110">
        <v>2018</v>
      </c>
    </row>
    <row r="4" spans="1:15" s="19" customFormat="1" ht="20.100000000000001" customHeight="1" x14ac:dyDescent="0.25">
      <c r="A4" s="94" t="s">
        <v>33</v>
      </c>
      <c r="B4" s="194">
        <v>87</v>
      </c>
      <c r="C4" s="189">
        <v>7.3</v>
      </c>
      <c r="D4" s="175">
        <v>9.6</v>
      </c>
      <c r="E4" s="175">
        <v>8.1</v>
      </c>
      <c r="F4" s="175">
        <v>0.8</v>
      </c>
      <c r="G4" s="175">
        <v>2.4</v>
      </c>
      <c r="H4" s="175">
        <v>1.5</v>
      </c>
      <c r="I4" s="176">
        <v>23.6</v>
      </c>
      <c r="J4" s="4"/>
      <c r="K4" s="4"/>
      <c r="L4" s="4"/>
      <c r="M4" s="4"/>
      <c r="N4" s="4"/>
      <c r="O4" s="8"/>
    </row>
    <row r="5" spans="1:15" s="19" customFormat="1" ht="20.100000000000001" customHeight="1" x14ac:dyDescent="0.25">
      <c r="A5" s="96" t="s">
        <v>34</v>
      </c>
      <c r="B5" s="166">
        <v>105.8</v>
      </c>
      <c r="C5" s="28">
        <v>9.6</v>
      </c>
      <c r="D5" s="30">
        <v>12.5</v>
      </c>
      <c r="E5" s="30">
        <v>8.3000000000000007</v>
      </c>
      <c r="F5" s="30">
        <v>0.8</v>
      </c>
      <c r="G5" s="30">
        <v>2.2000000000000002</v>
      </c>
      <c r="H5" s="30">
        <v>1.2</v>
      </c>
      <c r="I5" s="85">
        <v>25.3</v>
      </c>
      <c r="J5" s="4"/>
      <c r="K5" s="4"/>
      <c r="L5" s="4"/>
      <c r="M5" s="4"/>
      <c r="N5" s="4"/>
      <c r="O5" s="8"/>
    </row>
    <row r="6" spans="1:15" s="8" customFormat="1" ht="20.100000000000001" customHeight="1" thickBot="1" x14ac:dyDescent="0.3">
      <c r="A6" s="95" t="s">
        <v>35</v>
      </c>
      <c r="B6" s="86">
        <v>99</v>
      </c>
      <c r="C6" s="87">
        <v>8.6</v>
      </c>
      <c r="D6" s="87">
        <v>13.4</v>
      </c>
      <c r="E6" s="87">
        <v>6.9</v>
      </c>
      <c r="F6" s="87">
        <v>0.8</v>
      </c>
      <c r="G6" s="87">
        <v>2</v>
      </c>
      <c r="H6" s="87">
        <v>0.8</v>
      </c>
      <c r="I6" s="193">
        <v>26.1</v>
      </c>
      <c r="J6" s="4"/>
      <c r="K6" s="4"/>
      <c r="L6" s="4"/>
      <c r="M6" s="4"/>
      <c r="N6" s="4"/>
    </row>
    <row r="7" spans="1:15" s="19" customFormat="1" ht="15.75" thickBot="1" x14ac:dyDescent="0.3">
      <c r="A7" s="182" t="s">
        <v>96</v>
      </c>
      <c r="B7" s="89"/>
      <c r="C7" s="89"/>
      <c r="D7" s="89"/>
      <c r="E7" s="89"/>
      <c r="F7" s="89"/>
      <c r="G7" s="89"/>
      <c r="H7" s="89"/>
      <c r="I7" s="180"/>
      <c r="J7" s="4"/>
      <c r="K7" s="4"/>
      <c r="L7" s="4"/>
      <c r="M7" s="4"/>
      <c r="N7" s="4"/>
      <c r="O7" s="8"/>
    </row>
    <row r="8" spans="1:15" s="19" customFormat="1" ht="30" x14ac:dyDescent="0.25">
      <c r="A8" s="186" t="s">
        <v>104</v>
      </c>
      <c r="B8" s="118">
        <v>137.69999999999999</v>
      </c>
      <c r="C8" s="119">
        <v>10</v>
      </c>
      <c r="D8" s="184">
        <v>17</v>
      </c>
      <c r="E8" s="184">
        <v>7.8</v>
      </c>
      <c r="F8" s="189">
        <v>1.4</v>
      </c>
      <c r="G8" s="189">
        <v>4.7</v>
      </c>
      <c r="H8" s="189">
        <v>1.4</v>
      </c>
      <c r="I8" s="190">
        <v>35.299999999999997</v>
      </c>
      <c r="J8" s="4"/>
      <c r="K8" s="4"/>
      <c r="L8" s="4"/>
      <c r="M8" s="4"/>
      <c r="N8" s="4"/>
      <c r="O8" s="8"/>
    </row>
    <row r="9" spans="1:15" s="19" customFormat="1" ht="30" x14ac:dyDescent="0.25">
      <c r="A9" s="96" t="s">
        <v>105</v>
      </c>
      <c r="B9" s="45">
        <v>99.9</v>
      </c>
      <c r="C9" s="34">
        <v>10</v>
      </c>
      <c r="D9" s="22">
        <v>15.4</v>
      </c>
      <c r="E9" s="22">
        <v>5.8</v>
      </c>
      <c r="F9" s="28">
        <v>0.8</v>
      </c>
      <c r="G9" s="28">
        <v>1.7</v>
      </c>
      <c r="H9" s="28">
        <v>0.7</v>
      </c>
      <c r="I9" s="167">
        <v>26.7</v>
      </c>
      <c r="J9" s="4"/>
      <c r="K9" s="4"/>
      <c r="L9" s="4"/>
      <c r="M9" s="4"/>
      <c r="N9" s="4"/>
      <c r="O9" s="8"/>
    </row>
    <row r="10" spans="1:15" s="19" customFormat="1" ht="30" x14ac:dyDescent="0.25">
      <c r="A10" s="187" t="s">
        <v>3</v>
      </c>
      <c r="B10" s="45">
        <v>89.9</v>
      </c>
      <c r="C10" s="34">
        <v>8.1</v>
      </c>
      <c r="D10" s="22">
        <v>13</v>
      </c>
      <c r="E10" s="22">
        <v>6.4</v>
      </c>
      <c r="F10" s="28">
        <v>0.7</v>
      </c>
      <c r="G10" s="28">
        <v>1.4</v>
      </c>
      <c r="H10" s="28">
        <v>0.6</v>
      </c>
      <c r="I10" s="167">
        <v>20.3</v>
      </c>
      <c r="J10" s="4"/>
      <c r="K10" s="4"/>
      <c r="L10" s="4"/>
      <c r="M10" s="4"/>
      <c r="N10" s="4"/>
      <c r="O10" s="8"/>
    </row>
    <row r="11" spans="1:15" s="19" customFormat="1" ht="30" x14ac:dyDescent="0.25">
      <c r="A11" s="187" t="s">
        <v>4</v>
      </c>
      <c r="B11" s="45">
        <v>87</v>
      </c>
      <c r="C11" s="34">
        <v>7.4</v>
      </c>
      <c r="D11" s="22">
        <v>12.7</v>
      </c>
      <c r="E11" s="22">
        <v>4.7</v>
      </c>
      <c r="F11" s="28">
        <v>0.4</v>
      </c>
      <c r="G11" s="28">
        <v>1.1000000000000001</v>
      </c>
      <c r="H11" s="28">
        <v>0.5</v>
      </c>
      <c r="I11" s="167">
        <v>28.6</v>
      </c>
      <c r="J11" s="4"/>
      <c r="K11" s="4"/>
      <c r="L11" s="4"/>
      <c r="M11" s="4"/>
      <c r="N11" s="4"/>
      <c r="O11" s="8"/>
    </row>
    <row r="12" spans="1:15" s="19" customFormat="1" ht="30" x14ac:dyDescent="0.25">
      <c r="A12" s="187" t="s">
        <v>106</v>
      </c>
      <c r="B12" s="45">
        <v>47.1</v>
      </c>
      <c r="C12" s="34">
        <v>5.6</v>
      </c>
      <c r="D12" s="22">
        <v>5.4</v>
      </c>
      <c r="E12" s="22">
        <v>7.6</v>
      </c>
      <c r="F12" s="28">
        <v>0.1</v>
      </c>
      <c r="G12" s="28">
        <v>0.4</v>
      </c>
      <c r="H12" s="28">
        <v>0.2</v>
      </c>
      <c r="I12" s="167">
        <v>13</v>
      </c>
      <c r="J12" s="4"/>
      <c r="K12" s="4"/>
      <c r="L12" s="4"/>
      <c r="M12" s="4"/>
      <c r="N12" s="4"/>
      <c r="O12" s="8"/>
    </row>
    <row r="13" spans="1:15" s="19" customFormat="1" ht="30.75" thickBot="1" x14ac:dyDescent="0.3">
      <c r="A13" s="188" t="s">
        <v>5</v>
      </c>
      <c r="B13" s="191">
        <v>81.7</v>
      </c>
      <c r="C13" s="192">
        <v>7.2</v>
      </c>
      <c r="D13" s="169">
        <v>11.1</v>
      </c>
      <c r="E13" s="169">
        <v>7.6</v>
      </c>
      <c r="F13" s="87">
        <v>0.6</v>
      </c>
      <c r="G13" s="87">
        <v>0.4</v>
      </c>
      <c r="H13" s="87">
        <v>0.4</v>
      </c>
      <c r="I13" s="193">
        <v>24.3</v>
      </c>
      <c r="J13" s="4"/>
      <c r="K13" s="4"/>
      <c r="L13" s="4"/>
      <c r="M13" s="4"/>
      <c r="N13" s="4"/>
      <c r="O13" s="8"/>
    </row>
    <row r="14" spans="1:15" s="19" customFormat="1" ht="15.75" thickBot="1" x14ac:dyDescent="0.3">
      <c r="A14" s="181" t="s">
        <v>94</v>
      </c>
      <c r="B14" s="78"/>
      <c r="C14" s="78"/>
      <c r="D14" s="179"/>
      <c r="E14" s="179"/>
      <c r="F14" s="89"/>
      <c r="G14" s="89"/>
      <c r="H14" s="89"/>
      <c r="I14" s="180"/>
      <c r="J14" s="4"/>
      <c r="K14" s="4"/>
      <c r="L14" s="4"/>
      <c r="M14" s="4"/>
      <c r="N14" s="4"/>
      <c r="O14" s="8"/>
    </row>
    <row r="15" spans="1:15" s="19" customFormat="1" x14ac:dyDescent="0.25">
      <c r="A15" s="186" t="s">
        <v>12</v>
      </c>
      <c r="B15" s="183">
        <v>275.10000000000002</v>
      </c>
      <c r="C15" s="184">
        <v>15.1</v>
      </c>
      <c r="D15" s="184">
        <v>22.7</v>
      </c>
      <c r="E15" s="184">
        <v>10.7</v>
      </c>
      <c r="F15" s="184">
        <v>3.1</v>
      </c>
      <c r="G15" s="184">
        <v>14.6</v>
      </c>
      <c r="H15" s="184">
        <v>2.4</v>
      </c>
      <c r="I15" s="185">
        <v>62.1</v>
      </c>
      <c r="J15" s="4"/>
      <c r="K15" s="4"/>
      <c r="L15" s="4"/>
      <c r="M15" s="4"/>
      <c r="N15" s="4"/>
      <c r="O15" s="8"/>
    </row>
    <row r="16" spans="1:15" s="19" customFormat="1" x14ac:dyDescent="0.25">
      <c r="A16" s="96" t="s">
        <v>13</v>
      </c>
      <c r="B16" s="49">
        <v>80.7</v>
      </c>
      <c r="C16" s="31">
        <v>4.4000000000000004</v>
      </c>
      <c r="D16" s="31">
        <v>13.3</v>
      </c>
      <c r="E16" s="31">
        <v>3.4</v>
      </c>
      <c r="F16" s="31">
        <v>0.4</v>
      </c>
      <c r="G16" s="31">
        <v>0.6</v>
      </c>
      <c r="H16" s="31">
        <v>0.5</v>
      </c>
      <c r="I16" s="50">
        <v>25.2</v>
      </c>
      <c r="J16" s="4"/>
      <c r="K16" s="4"/>
      <c r="L16" s="4"/>
      <c r="M16" s="4"/>
      <c r="N16" s="4"/>
      <c r="O16" s="8"/>
    </row>
    <row r="17" spans="1:15" s="19" customFormat="1" x14ac:dyDescent="0.25">
      <c r="A17" s="187" t="s">
        <v>14</v>
      </c>
      <c r="B17" s="49">
        <v>91</v>
      </c>
      <c r="C17" s="31">
        <v>9.1999999999999993</v>
      </c>
      <c r="D17" s="31">
        <v>12.8</v>
      </c>
      <c r="E17" s="31">
        <v>8.3000000000000007</v>
      </c>
      <c r="F17" s="31">
        <v>0.6</v>
      </c>
      <c r="G17" s="31">
        <v>0.7</v>
      </c>
      <c r="H17" s="31">
        <v>0.5</v>
      </c>
      <c r="I17" s="50">
        <v>26.5</v>
      </c>
      <c r="J17" s="4"/>
      <c r="K17" s="4"/>
      <c r="L17" s="4"/>
      <c r="M17" s="4"/>
      <c r="N17" s="4"/>
      <c r="O17" s="8"/>
    </row>
    <row r="18" spans="1:15" s="19" customFormat="1" x14ac:dyDescent="0.25">
      <c r="A18" s="187" t="s">
        <v>15</v>
      </c>
      <c r="B18" s="49">
        <v>59.1</v>
      </c>
      <c r="C18" s="31">
        <v>7.3</v>
      </c>
      <c r="D18" s="31">
        <v>8.3000000000000007</v>
      </c>
      <c r="E18" s="31">
        <v>4.9000000000000004</v>
      </c>
      <c r="F18" s="31">
        <v>0.4</v>
      </c>
      <c r="G18" s="31">
        <v>0.6</v>
      </c>
      <c r="H18" s="31">
        <v>0.1</v>
      </c>
      <c r="I18" s="50">
        <v>15</v>
      </c>
      <c r="J18" s="4"/>
      <c r="K18" s="4"/>
      <c r="L18" s="4"/>
      <c r="M18" s="4"/>
      <c r="N18" s="4"/>
      <c r="O18" s="8"/>
    </row>
    <row r="19" spans="1:15" s="19" customFormat="1" x14ac:dyDescent="0.25">
      <c r="A19" s="187" t="s">
        <v>16</v>
      </c>
      <c r="B19" s="49">
        <v>55.6</v>
      </c>
      <c r="C19" s="31">
        <v>7.1</v>
      </c>
      <c r="D19" s="31">
        <v>8</v>
      </c>
      <c r="E19" s="31">
        <v>4.4000000000000004</v>
      </c>
      <c r="F19" s="31">
        <v>0.3</v>
      </c>
      <c r="G19" s="31">
        <v>0.9</v>
      </c>
      <c r="H19" s="31">
        <v>0.1</v>
      </c>
      <c r="I19" s="50">
        <v>10.5</v>
      </c>
      <c r="J19" s="4"/>
      <c r="K19" s="4"/>
      <c r="L19" s="4"/>
      <c r="M19" s="4"/>
      <c r="N19" s="4"/>
      <c r="O19" s="8"/>
    </row>
    <row r="20" spans="1:15" s="19" customFormat="1" x14ac:dyDescent="0.25">
      <c r="A20" s="187" t="s">
        <v>17</v>
      </c>
      <c r="B20" s="49">
        <v>127.2</v>
      </c>
      <c r="C20" s="31">
        <v>14.6</v>
      </c>
      <c r="D20" s="31">
        <v>21.1</v>
      </c>
      <c r="E20" s="31">
        <v>5.9</v>
      </c>
      <c r="F20" s="31">
        <v>1.2</v>
      </c>
      <c r="G20" s="31">
        <v>1.7</v>
      </c>
      <c r="H20" s="31">
        <v>1.1000000000000001</v>
      </c>
      <c r="I20" s="50">
        <v>33.1</v>
      </c>
      <c r="J20" s="4"/>
      <c r="K20" s="4"/>
      <c r="L20" s="4"/>
      <c r="M20" s="4"/>
      <c r="N20" s="4"/>
      <c r="O20" s="8"/>
    </row>
    <row r="21" spans="1:15" s="19" customFormat="1" x14ac:dyDescent="0.25">
      <c r="A21" s="187" t="s">
        <v>18</v>
      </c>
      <c r="B21" s="49">
        <v>75.2</v>
      </c>
      <c r="C21" s="31">
        <v>5.8</v>
      </c>
      <c r="D21" s="31">
        <v>10.3</v>
      </c>
      <c r="E21" s="31">
        <v>5.7</v>
      </c>
      <c r="F21" s="31">
        <v>0.5</v>
      </c>
      <c r="G21" s="31">
        <v>1.6</v>
      </c>
      <c r="H21" s="31">
        <v>0.3</v>
      </c>
      <c r="I21" s="50">
        <v>20.9</v>
      </c>
      <c r="J21" s="4"/>
      <c r="K21" s="4"/>
      <c r="L21" s="4"/>
      <c r="M21" s="4"/>
      <c r="N21" s="4"/>
      <c r="O21" s="8"/>
    </row>
    <row r="22" spans="1:15" s="19" customFormat="1" x14ac:dyDescent="0.25">
      <c r="A22" s="187" t="s">
        <v>19</v>
      </c>
      <c r="B22" s="49">
        <v>59.4</v>
      </c>
      <c r="C22" s="31">
        <v>4.7</v>
      </c>
      <c r="D22" s="31">
        <v>8.6999999999999993</v>
      </c>
      <c r="E22" s="31">
        <v>8.4</v>
      </c>
      <c r="F22" s="31">
        <v>0.5</v>
      </c>
      <c r="G22" s="31">
        <v>0.9</v>
      </c>
      <c r="H22" s="31">
        <v>0.7</v>
      </c>
      <c r="I22" s="50">
        <v>14.9</v>
      </c>
      <c r="J22" s="4"/>
      <c r="K22" s="4"/>
      <c r="L22" s="4"/>
      <c r="M22" s="4"/>
      <c r="N22" s="4"/>
      <c r="O22" s="8"/>
    </row>
    <row r="23" spans="1:15" s="19" customFormat="1" x14ac:dyDescent="0.25">
      <c r="A23" s="187" t="s">
        <v>20</v>
      </c>
      <c r="B23" s="49">
        <v>69.5</v>
      </c>
      <c r="C23" s="31">
        <v>5.5</v>
      </c>
      <c r="D23" s="31">
        <v>9.9</v>
      </c>
      <c r="E23" s="31">
        <v>6.3</v>
      </c>
      <c r="F23" s="31">
        <v>0.7</v>
      </c>
      <c r="G23" s="31">
        <v>0.4</v>
      </c>
      <c r="H23" s="31">
        <v>0.2</v>
      </c>
      <c r="I23" s="50">
        <v>22.1</v>
      </c>
      <c r="J23" s="4"/>
      <c r="K23" s="4"/>
      <c r="L23" s="4"/>
      <c r="M23" s="4"/>
      <c r="N23" s="4"/>
      <c r="O23" s="8"/>
    </row>
    <row r="24" spans="1:15" s="19" customFormat="1" x14ac:dyDescent="0.25">
      <c r="A24" s="187" t="s">
        <v>21</v>
      </c>
      <c r="B24" s="49">
        <v>124.7</v>
      </c>
      <c r="C24" s="31">
        <v>11.4</v>
      </c>
      <c r="D24" s="31">
        <v>18.2</v>
      </c>
      <c r="E24" s="31">
        <v>8.5</v>
      </c>
      <c r="F24" s="31">
        <v>1.6</v>
      </c>
      <c r="G24" s="31">
        <v>3.6</v>
      </c>
      <c r="H24" s="31">
        <v>2.2000000000000002</v>
      </c>
      <c r="I24" s="50">
        <v>32.5</v>
      </c>
      <c r="J24" s="4"/>
      <c r="K24" s="4"/>
      <c r="L24" s="4"/>
      <c r="M24" s="4"/>
      <c r="N24" s="4"/>
      <c r="O24" s="8"/>
    </row>
    <row r="25" spans="1:15" s="19" customFormat="1" x14ac:dyDescent="0.25">
      <c r="A25" s="187" t="s">
        <v>22</v>
      </c>
      <c r="B25" s="49">
        <v>108.5</v>
      </c>
      <c r="C25" s="31">
        <v>7</v>
      </c>
      <c r="D25" s="31">
        <v>15.6</v>
      </c>
      <c r="E25" s="31">
        <v>6</v>
      </c>
      <c r="F25" s="31">
        <v>0.7</v>
      </c>
      <c r="G25" s="31">
        <v>1.6</v>
      </c>
      <c r="H25" s="31">
        <v>0.6</v>
      </c>
      <c r="I25" s="50">
        <v>31.7</v>
      </c>
      <c r="J25" s="4"/>
      <c r="K25" s="4"/>
      <c r="L25" s="4"/>
      <c r="M25" s="4"/>
      <c r="N25" s="4"/>
      <c r="O25" s="8"/>
    </row>
    <row r="26" spans="1:15" s="19" customFormat="1" x14ac:dyDescent="0.25">
      <c r="A26" s="187" t="s">
        <v>23</v>
      </c>
      <c r="B26" s="49">
        <v>82.2</v>
      </c>
      <c r="C26" s="31">
        <v>8.3000000000000007</v>
      </c>
      <c r="D26" s="31">
        <v>12.2</v>
      </c>
      <c r="E26" s="31">
        <v>5.0999999999999996</v>
      </c>
      <c r="F26" s="31">
        <v>0.3</v>
      </c>
      <c r="G26" s="31">
        <v>1.1000000000000001</v>
      </c>
      <c r="H26" s="31">
        <v>0.4</v>
      </c>
      <c r="I26" s="50">
        <v>32.6</v>
      </c>
      <c r="J26" s="4"/>
      <c r="K26" s="4"/>
      <c r="L26" s="4"/>
      <c r="M26" s="4"/>
      <c r="N26" s="4"/>
      <c r="O26" s="8"/>
    </row>
    <row r="27" spans="1:15" s="19" customFormat="1" x14ac:dyDescent="0.25">
      <c r="A27" s="187" t="s">
        <v>24</v>
      </c>
      <c r="B27" s="49">
        <v>118.4</v>
      </c>
      <c r="C27" s="31">
        <v>8.4</v>
      </c>
      <c r="D27" s="31">
        <v>14.1</v>
      </c>
      <c r="E27" s="31">
        <v>9.1999999999999993</v>
      </c>
      <c r="F27" s="31">
        <v>0.9</v>
      </c>
      <c r="G27" s="31">
        <v>2.5</v>
      </c>
      <c r="H27" s="31">
        <v>0.9</v>
      </c>
      <c r="I27" s="50">
        <v>30</v>
      </c>
      <c r="J27" s="4"/>
      <c r="K27" s="4"/>
      <c r="L27" s="4"/>
      <c r="M27" s="4"/>
      <c r="N27" s="4"/>
      <c r="O27" s="8"/>
    </row>
    <row r="28" spans="1:15" s="19" customFormat="1" x14ac:dyDescent="0.25">
      <c r="A28" s="187" t="s">
        <v>25</v>
      </c>
      <c r="B28" s="49">
        <v>48.7</v>
      </c>
      <c r="C28" s="31">
        <v>6.4</v>
      </c>
      <c r="D28" s="31">
        <v>5.3</v>
      </c>
      <c r="E28" s="31">
        <v>10.8</v>
      </c>
      <c r="F28" s="31">
        <v>0.1</v>
      </c>
      <c r="G28" s="31">
        <v>0.4</v>
      </c>
      <c r="H28" s="31">
        <v>0.2</v>
      </c>
      <c r="I28" s="50">
        <v>12.8</v>
      </c>
      <c r="J28" s="4"/>
      <c r="K28" s="4"/>
      <c r="L28" s="4"/>
      <c r="M28" s="4"/>
      <c r="N28" s="4"/>
      <c r="O28" s="8"/>
    </row>
    <row r="29" spans="1:15" s="19" customFormat="1" x14ac:dyDescent="0.25">
      <c r="A29" s="187" t="s">
        <v>26</v>
      </c>
      <c r="B29" s="49">
        <v>45.5</v>
      </c>
      <c r="C29" s="31">
        <v>4.9000000000000004</v>
      </c>
      <c r="D29" s="31">
        <v>5.5</v>
      </c>
      <c r="E29" s="31">
        <v>4.5</v>
      </c>
      <c r="F29" s="31">
        <v>0.2</v>
      </c>
      <c r="G29" s="31">
        <v>0.4</v>
      </c>
      <c r="H29" s="31">
        <v>0.2</v>
      </c>
      <c r="I29" s="50">
        <v>13.2</v>
      </c>
      <c r="J29" s="4"/>
      <c r="K29" s="4"/>
      <c r="L29" s="4"/>
      <c r="M29" s="4"/>
      <c r="N29" s="4"/>
      <c r="O29" s="8"/>
    </row>
    <row r="30" spans="1:15" s="19" customFormat="1" x14ac:dyDescent="0.25">
      <c r="A30" s="187" t="s">
        <v>32</v>
      </c>
      <c r="B30" s="49">
        <v>71.900000000000006</v>
      </c>
      <c r="C30" s="31">
        <v>5.9</v>
      </c>
      <c r="D30" s="31">
        <v>7.4</v>
      </c>
      <c r="E30" s="31">
        <v>6.3</v>
      </c>
      <c r="F30" s="31">
        <v>0.4</v>
      </c>
      <c r="G30" s="31">
        <v>0.1</v>
      </c>
      <c r="H30" s="31">
        <v>0.3</v>
      </c>
      <c r="I30" s="50">
        <v>22.2</v>
      </c>
      <c r="J30" s="4"/>
      <c r="K30" s="4"/>
      <c r="L30" s="4"/>
      <c r="M30" s="4"/>
      <c r="N30" s="4"/>
      <c r="O30" s="8"/>
    </row>
    <row r="31" spans="1:15" s="19" customFormat="1" x14ac:dyDescent="0.25">
      <c r="A31" s="187" t="s">
        <v>27</v>
      </c>
      <c r="B31" s="49">
        <v>76.900000000000006</v>
      </c>
      <c r="C31" s="31">
        <v>9.8000000000000007</v>
      </c>
      <c r="D31" s="31">
        <v>9.6999999999999993</v>
      </c>
      <c r="E31" s="31">
        <v>4.3</v>
      </c>
      <c r="F31" s="31">
        <v>0.2</v>
      </c>
      <c r="G31" s="31">
        <v>0.9</v>
      </c>
      <c r="H31" s="31">
        <v>0.6</v>
      </c>
      <c r="I31" s="50">
        <v>23.8</v>
      </c>
      <c r="J31" s="4"/>
      <c r="K31" s="4"/>
      <c r="L31" s="4"/>
      <c r="M31" s="4"/>
      <c r="N31" s="4"/>
      <c r="O31" s="8"/>
    </row>
    <row r="32" spans="1:15" s="19" customFormat="1" x14ac:dyDescent="0.25">
      <c r="A32" s="187" t="s">
        <v>28</v>
      </c>
      <c r="B32" s="49">
        <v>124.8</v>
      </c>
      <c r="C32" s="31">
        <v>9.6999999999999993</v>
      </c>
      <c r="D32" s="31">
        <v>21.2</v>
      </c>
      <c r="E32" s="31">
        <v>6.9</v>
      </c>
      <c r="F32" s="31">
        <v>1.3</v>
      </c>
      <c r="G32" s="31">
        <v>1.6</v>
      </c>
      <c r="H32" s="31">
        <v>1.1000000000000001</v>
      </c>
      <c r="I32" s="50">
        <v>25.2</v>
      </c>
      <c r="J32" s="4"/>
      <c r="K32" s="4"/>
      <c r="L32" s="4"/>
      <c r="M32" s="4"/>
      <c r="N32" s="4"/>
      <c r="O32" s="8"/>
    </row>
    <row r="33" spans="1:15" s="19" customFormat="1" x14ac:dyDescent="0.25">
      <c r="A33" s="187" t="s">
        <v>29</v>
      </c>
      <c r="B33" s="49">
        <v>109.4</v>
      </c>
      <c r="C33" s="31">
        <v>8.1</v>
      </c>
      <c r="D33" s="31">
        <v>18</v>
      </c>
      <c r="E33" s="31">
        <v>4.8</v>
      </c>
      <c r="F33" s="31">
        <v>0.7</v>
      </c>
      <c r="G33" s="31">
        <v>2.2999999999999998</v>
      </c>
      <c r="H33" s="31">
        <v>0.7</v>
      </c>
      <c r="I33" s="50">
        <v>36</v>
      </c>
      <c r="J33" s="4"/>
      <c r="K33" s="4"/>
      <c r="L33" s="4"/>
      <c r="M33" s="4"/>
      <c r="N33" s="4"/>
      <c r="O33" s="8"/>
    </row>
    <row r="34" spans="1:15" s="19" customFormat="1" x14ac:dyDescent="0.25">
      <c r="A34" s="187" t="s">
        <v>30</v>
      </c>
      <c r="B34" s="49">
        <v>93.9</v>
      </c>
      <c r="C34" s="31">
        <v>8.1999999999999993</v>
      </c>
      <c r="D34" s="31">
        <v>14.1</v>
      </c>
      <c r="E34" s="31">
        <v>9.3000000000000007</v>
      </c>
      <c r="F34" s="31">
        <v>0.9</v>
      </c>
      <c r="G34" s="31">
        <v>0.6</v>
      </c>
      <c r="H34" s="31">
        <v>0.7</v>
      </c>
      <c r="I34" s="50">
        <v>26.4</v>
      </c>
      <c r="J34" s="4"/>
      <c r="K34" s="4"/>
      <c r="L34" s="4"/>
      <c r="M34" s="4"/>
      <c r="N34" s="4"/>
      <c r="O34" s="8"/>
    </row>
    <row r="35" spans="1:15" s="19" customFormat="1" ht="15.75" thickBot="1" x14ac:dyDescent="0.3">
      <c r="A35" s="188" t="s">
        <v>31</v>
      </c>
      <c r="B35" s="51">
        <v>101.5</v>
      </c>
      <c r="C35" s="52">
        <v>9.9</v>
      </c>
      <c r="D35" s="52">
        <v>16.100000000000001</v>
      </c>
      <c r="E35" s="52">
        <v>6.7</v>
      </c>
      <c r="F35" s="52">
        <v>0.8</v>
      </c>
      <c r="G35" s="52">
        <v>1</v>
      </c>
      <c r="H35" s="52">
        <v>0.9</v>
      </c>
      <c r="I35" s="53">
        <v>26.3</v>
      </c>
      <c r="J35" s="4"/>
      <c r="K35" s="4"/>
      <c r="L35" s="4"/>
      <c r="M35" s="4"/>
      <c r="N35" s="4"/>
      <c r="O35" s="8"/>
    </row>
  </sheetData>
  <mergeCells count="1">
    <mergeCell ref="B1:I1"/>
  </mergeCells>
  <pageMargins left="0.25" right="0.25" top="0.75" bottom="0.75" header="0.3" footer="0.3"/>
  <pageSetup paperSize="8" fitToWidth="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5"/>
  <sheetViews>
    <sheetView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I1" sqref="I1:M1"/>
    </sheetView>
  </sheetViews>
  <sheetFormatPr defaultColWidth="9.140625" defaultRowHeight="15" x14ac:dyDescent="0.25"/>
  <cols>
    <col min="1" max="1" width="22.5703125" style="38" customWidth="1"/>
    <col min="2" max="2" width="14.140625" style="2" customWidth="1"/>
    <col min="3" max="3" width="22.7109375" style="7" customWidth="1"/>
    <col min="4" max="5" width="49.28515625" style="26" customWidth="1"/>
    <col min="6" max="6" width="15.7109375" style="26" customWidth="1"/>
    <col min="7" max="7" width="20.140625" style="26" customWidth="1"/>
    <col min="8" max="8" width="15.7109375" style="26" customWidth="1"/>
    <col min="9" max="9" width="10.28515625" style="4" customWidth="1"/>
    <col min="10" max="10" width="10.28515625" style="3" customWidth="1"/>
    <col min="11" max="12" width="10.28515625" style="4" customWidth="1"/>
    <col min="13" max="13" width="23.28515625" style="4" customWidth="1"/>
    <col min="14" max="15" width="15.7109375" style="4" customWidth="1"/>
    <col min="16" max="16" width="9.140625" style="23" customWidth="1"/>
    <col min="17" max="17" width="9.85546875" style="24" customWidth="1"/>
    <col min="18" max="22" width="9.140625" style="24"/>
    <col min="23" max="23" width="10" style="24" customWidth="1"/>
    <col min="24" max="24" width="9.140625" style="24"/>
    <col min="25" max="25" width="9.85546875" style="24" customWidth="1"/>
    <col min="26" max="28" width="9.140625" style="24"/>
    <col min="29" max="29" width="10.42578125" style="24" customWidth="1"/>
    <col min="30" max="30" width="11.140625" style="24" customWidth="1"/>
    <col min="31" max="31" width="12.28515625" style="24" customWidth="1"/>
    <col min="32" max="34" width="9.140625" style="24"/>
    <col min="35" max="35" width="11.140625" style="24" customWidth="1"/>
    <col min="36" max="36" width="14.42578125" style="24" customWidth="1"/>
    <col min="37" max="16384" width="9.140625" style="1"/>
  </cols>
  <sheetData>
    <row r="1" spans="1:36" ht="15.75" thickBot="1" x14ac:dyDescent="0.3">
      <c r="A1" s="62" t="s">
        <v>6</v>
      </c>
      <c r="B1" s="646">
        <v>16</v>
      </c>
      <c r="C1" s="635"/>
      <c r="D1" s="635"/>
      <c r="E1" s="635"/>
      <c r="F1" s="635"/>
      <c r="G1" s="635"/>
      <c r="H1" s="636"/>
      <c r="I1" s="647">
        <v>17</v>
      </c>
      <c r="J1" s="648"/>
      <c r="K1" s="648"/>
      <c r="L1" s="648"/>
      <c r="M1" s="649"/>
    </row>
    <row r="2" spans="1:36" s="261" customFormat="1" ht="48" thickBot="1" x14ac:dyDescent="0.3">
      <c r="A2" s="255" t="s">
        <v>8</v>
      </c>
      <c r="B2" s="641" t="s">
        <v>75</v>
      </c>
      <c r="C2" s="642"/>
      <c r="D2" s="642"/>
      <c r="E2" s="642"/>
      <c r="F2" s="642"/>
      <c r="G2" s="642"/>
      <c r="H2" s="643"/>
      <c r="I2" s="641" t="s">
        <v>10</v>
      </c>
      <c r="J2" s="644"/>
      <c r="K2" s="644"/>
      <c r="L2" s="645"/>
      <c r="M2" s="257" t="s">
        <v>149</v>
      </c>
      <c r="N2" s="258"/>
      <c r="O2" s="258"/>
      <c r="P2" s="259"/>
      <c r="Q2" s="260"/>
      <c r="R2" s="260"/>
      <c r="S2" s="260"/>
      <c r="T2" s="260"/>
      <c r="U2" s="260"/>
      <c r="V2" s="260"/>
      <c r="W2" s="260"/>
      <c r="X2" s="260"/>
      <c r="Y2" s="260"/>
      <c r="Z2" s="260"/>
      <c r="AA2" s="260"/>
      <c r="AB2" s="260"/>
      <c r="AC2" s="260"/>
      <c r="AD2" s="260"/>
      <c r="AE2" s="260"/>
      <c r="AF2" s="260"/>
      <c r="AG2" s="260"/>
      <c r="AH2" s="260"/>
      <c r="AI2" s="260"/>
      <c r="AJ2" s="260"/>
    </row>
    <row r="3" spans="1:36" ht="75.75" thickBot="1" x14ac:dyDescent="0.3">
      <c r="A3" s="63" t="s">
        <v>37</v>
      </c>
      <c r="B3" s="105" t="s">
        <v>166</v>
      </c>
      <c r="C3" s="413" t="s">
        <v>76</v>
      </c>
      <c r="D3" s="106" t="s">
        <v>167</v>
      </c>
      <c r="E3" s="413" t="s">
        <v>168</v>
      </c>
      <c r="F3" s="413" t="s">
        <v>193</v>
      </c>
      <c r="G3" s="413" t="s">
        <v>194</v>
      </c>
      <c r="H3" s="573" t="s">
        <v>77</v>
      </c>
      <c r="I3" s="107" t="s">
        <v>78</v>
      </c>
      <c r="J3" s="108" t="s">
        <v>79</v>
      </c>
      <c r="K3" s="108" t="s">
        <v>80</v>
      </c>
      <c r="L3" s="109" t="s">
        <v>81</v>
      </c>
      <c r="M3" s="256" t="s">
        <v>148</v>
      </c>
    </row>
    <row r="4" spans="1:36" s="19" customFormat="1" ht="27.75" x14ac:dyDescent="0.25">
      <c r="A4" s="94" t="s">
        <v>33</v>
      </c>
      <c r="B4" s="103" t="s">
        <v>90</v>
      </c>
      <c r="C4" s="414">
        <v>2</v>
      </c>
      <c r="D4" s="57" t="s">
        <v>111</v>
      </c>
      <c r="E4" s="574" t="s">
        <v>195</v>
      </c>
      <c r="F4" s="574">
        <v>79</v>
      </c>
      <c r="G4" s="414" t="s">
        <v>90</v>
      </c>
      <c r="H4" s="575">
        <v>50</v>
      </c>
      <c r="I4" s="59">
        <v>86.2</v>
      </c>
      <c r="J4" s="60">
        <v>0.7</v>
      </c>
      <c r="K4" s="60">
        <v>3.7</v>
      </c>
      <c r="L4" s="61">
        <v>9.4</v>
      </c>
      <c r="M4" s="104">
        <v>25.8</v>
      </c>
      <c r="N4" s="4"/>
      <c r="O4" s="4"/>
      <c r="P4" s="23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</row>
    <row r="5" spans="1:36" s="19" customFormat="1" ht="26.25" customHeight="1" x14ac:dyDescent="0.25">
      <c r="A5" s="96" t="s">
        <v>34</v>
      </c>
      <c r="B5" s="41" t="s">
        <v>90</v>
      </c>
      <c r="C5" s="415" t="s">
        <v>90</v>
      </c>
      <c r="D5" s="9">
        <v>12.6</v>
      </c>
      <c r="E5" s="29">
        <v>12</v>
      </c>
      <c r="F5" s="415" t="s">
        <v>90</v>
      </c>
      <c r="G5" s="415" t="s">
        <v>90</v>
      </c>
      <c r="H5" s="576" t="s">
        <v>90</v>
      </c>
      <c r="I5" s="45">
        <v>91.2</v>
      </c>
      <c r="J5" s="34">
        <v>0.4</v>
      </c>
      <c r="K5" s="34">
        <v>2.5</v>
      </c>
      <c r="L5" s="46">
        <v>5.9</v>
      </c>
      <c r="M5" s="54">
        <v>27.6</v>
      </c>
      <c r="N5" s="4"/>
      <c r="O5" s="4"/>
      <c r="P5" s="23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</row>
    <row r="6" spans="1:36" s="8" customFormat="1" ht="28.5" thickBot="1" x14ac:dyDescent="0.3">
      <c r="A6" s="97" t="s">
        <v>35</v>
      </c>
      <c r="B6" s="64">
        <v>67.599999999999994</v>
      </c>
      <c r="C6" s="416">
        <v>2</v>
      </c>
      <c r="D6" s="35" t="s">
        <v>151</v>
      </c>
      <c r="E6" s="416" t="s">
        <v>196</v>
      </c>
      <c r="F6" s="416">
        <v>76</v>
      </c>
      <c r="G6" s="416">
        <v>44</v>
      </c>
      <c r="H6" s="577">
        <v>41.3</v>
      </c>
      <c r="I6" s="66">
        <v>96.6</v>
      </c>
      <c r="J6" s="67">
        <v>0.2</v>
      </c>
      <c r="K6" s="67">
        <v>1.5</v>
      </c>
      <c r="L6" s="68">
        <v>1.7</v>
      </c>
      <c r="M6" s="70">
        <v>26.9</v>
      </c>
      <c r="N6" s="4"/>
      <c r="O6" s="4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</row>
    <row r="7" spans="1:36" s="19" customFormat="1" ht="15.75" thickBot="1" x14ac:dyDescent="0.3">
      <c r="A7" s="100" t="s">
        <v>96</v>
      </c>
      <c r="B7" s="79"/>
      <c r="C7" s="79"/>
      <c r="D7" s="79"/>
      <c r="E7" s="79"/>
      <c r="F7" s="79"/>
      <c r="G7" s="79"/>
      <c r="H7" s="83"/>
      <c r="I7" s="81"/>
      <c r="J7" s="81"/>
      <c r="K7" s="81"/>
      <c r="L7" s="81"/>
      <c r="M7" s="84"/>
      <c r="N7" s="4"/>
      <c r="O7" s="4"/>
      <c r="P7" s="23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</row>
    <row r="8" spans="1:36" s="19" customFormat="1" ht="30" x14ac:dyDescent="0.25">
      <c r="A8" s="101" t="s">
        <v>104</v>
      </c>
      <c r="B8" s="56" t="s">
        <v>90</v>
      </c>
      <c r="C8" s="57" t="s">
        <v>90</v>
      </c>
      <c r="D8" s="57" t="s">
        <v>90</v>
      </c>
      <c r="E8" s="57"/>
      <c r="F8" s="57" t="s">
        <v>90</v>
      </c>
      <c r="G8" s="57" t="s">
        <v>90</v>
      </c>
      <c r="H8" s="58" t="s">
        <v>90</v>
      </c>
      <c r="I8" s="59">
        <v>94.6</v>
      </c>
      <c r="J8" s="60">
        <v>0.3</v>
      </c>
      <c r="K8" s="60">
        <v>2.5</v>
      </c>
      <c r="L8" s="61">
        <v>2.7</v>
      </c>
      <c r="M8" s="76">
        <v>32.1</v>
      </c>
      <c r="N8" s="4"/>
      <c r="O8" s="4"/>
      <c r="P8" s="23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</row>
    <row r="9" spans="1:36" s="19" customFormat="1" ht="30" x14ac:dyDescent="0.25">
      <c r="A9" s="102" t="s">
        <v>105</v>
      </c>
      <c r="B9" s="39" t="s">
        <v>90</v>
      </c>
      <c r="C9" s="9" t="s">
        <v>90</v>
      </c>
      <c r="D9" s="9" t="s">
        <v>90</v>
      </c>
      <c r="E9" s="9"/>
      <c r="F9" s="9" t="s">
        <v>90</v>
      </c>
      <c r="G9" s="9" t="s">
        <v>90</v>
      </c>
      <c r="H9" s="43" t="s">
        <v>90</v>
      </c>
      <c r="I9" s="45">
        <v>97.7</v>
      </c>
      <c r="J9" s="34">
        <v>0.1</v>
      </c>
      <c r="K9" s="34">
        <v>1.1000000000000001</v>
      </c>
      <c r="L9" s="46">
        <v>1</v>
      </c>
      <c r="M9" s="55">
        <v>32.799999999999997</v>
      </c>
      <c r="N9" s="4"/>
      <c r="O9" s="4"/>
      <c r="P9" s="23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</row>
    <row r="10" spans="1:36" s="19" customFormat="1" ht="30" x14ac:dyDescent="0.25">
      <c r="A10" s="101" t="s">
        <v>3</v>
      </c>
      <c r="B10" s="39" t="s">
        <v>90</v>
      </c>
      <c r="C10" s="9" t="s">
        <v>90</v>
      </c>
      <c r="D10" s="9" t="s">
        <v>90</v>
      </c>
      <c r="E10" s="9"/>
      <c r="F10" s="9" t="s">
        <v>90</v>
      </c>
      <c r="G10" s="9" t="s">
        <v>90</v>
      </c>
      <c r="H10" s="43" t="s">
        <v>90</v>
      </c>
      <c r="I10" s="45">
        <v>96.3</v>
      </c>
      <c r="J10" s="34">
        <v>0.2</v>
      </c>
      <c r="K10" s="34">
        <v>1.4</v>
      </c>
      <c r="L10" s="46">
        <v>2</v>
      </c>
      <c r="M10" s="55">
        <v>24.9</v>
      </c>
      <c r="N10" s="4"/>
      <c r="O10" s="4"/>
      <c r="P10" s="23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</row>
    <row r="11" spans="1:36" s="19" customFormat="1" ht="30" x14ac:dyDescent="0.25">
      <c r="A11" s="101" t="s">
        <v>4</v>
      </c>
      <c r="B11" s="39" t="s">
        <v>90</v>
      </c>
      <c r="C11" s="9" t="s">
        <v>90</v>
      </c>
      <c r="D11" s="9" t="s">
        <v>90</v>
      </c>
      <c r="E11" s="9"/>
      <c r="F11" s="9" t="s">
        <v>90</v>
      </c>
      <c r="G11" s="9" t="s">
        <v>90</v>
      </c>
      <c r="H11" s="43" t="s">
        <v>90</v>
      </c>
      <c r="I11" s="45">
        <v>97.5</v>
      </c>
      <c r="J11" s="34">
        <v>0.2</v>
      </c>
      <c r="K11" s="34">
        <v>1.2</v>
      </c>
      <c r="L11" s="46">
        <v>1.2</v>
      </c>
      <c r="M11" s="55">
        <v>27.3</v>
      </c>
      <c r="N11" s="4"/>
      <c r="O11" s="4"/>
      <c r="P11" s="23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</row>
    <row r="12" spans="1:36" s="19" customFormat="1" ht="30" x14ac:dyDescent="0.25">
      <c r="A12" s="101" t="s">
        <v>106</v>
      </c>
      <c r="B12" s="39" t="s">
        <v>90</v>
      </c>
      <c r="C12" s="9" t="s">
        <v>90</v>
      </c>
      <c r="D12" s="9" t="s">
        <v>90</v>
      </c>
      <c r="E12" s="9"/>
      <c r="F12" s="9" t="s">
        <v>90</v>
      </c>
      <c r="G12" s="9" t="s">
        <v>90</v>
      </c>
      <c r="H12" s="43" t="s">
        <v>90</v>
      </c>
      <c r="I12" s="45">
        <v>97.3</v>
      </c>
      <c r="J12" s="34">
        <v>0.3</v>
      </c>
      <c r="K12" s="34">
        <v>1</v>
      </c>
      <c r="L12" s="46">
        <v>1.3</v>
      </c>
      <c r="M12" s="55">
        <v>12.8</v>
      </c>
      <c r="N12" s="4"/>
      <c r="O12" s="4"/>
      <c r="P12" s="23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</row>
    <row r="13" spans="1:36" s="19" customFormat="1" ht="30.75" thickBot="1" x14ac:dyDescent="0.3">
      <c r="A13" s="98" t="s">
        <v>5</v>
      </c>
      <c r="B13" s="64" t="s">
        <v>90</v>
      </c>
      <c r="C13" s="35" t="s">
        <v>90</v>
      </c>
      <c r="D13" s="35" t="s">
        <v>90</v>
      </c>
      <c r="E13" s="35"/>
      <c r="F13" s="35" t="s">
        <v>90</v>
      </c>
      <c r="G13" s="35" t="s">
        <v>90</v>
      </c>
      <c r="H13" s="65" t="s">
        <v>90</v>
      </c>
      <c r="I13" s="66">
        <v>97.5</v>
      </c>
      <c r="J13" s="67">
        <v>0.2</v>
      </c>
      <c r="K13" s="67">
        <v>1.3</v>
      </c>
      <c r="L13" s="68">
        <v>1.1000000000000001</v>
      </c>
      <c r="M13" s="69">
        <v>26.2</v>
      </c>
      <c r="N13" s="4"/>
      <c r="O13" s="4"/>
      <c r="P13" s="23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</row>
    <row r="14" spans="1:36" s="19" customFormat="1" ht="15.75" thickBot="1" x14ac:dyDescent="0.3">
      <c r="A14" s="100" t="s">
        <v>93</v>
      </c>
      <c r="B14" s="79"/>
      <c r="C14" s="79"/>
      <c r="D14" s="79"/>
      <c r="E14" s="79"/>
      <c r="F14" s="79"/>
      <c r="G14" s="79"/>
      <c r="H14" s="80"/>
      <c r="I14" s="81"/>
      <c r="J14" s="81"/>
      <c r="K14" s="81"/>
      <c r="L14" s="81"/>
      <c r="M14" s="82"/>
      <c r="N14" s="4"/>
      <c r="O14" s="4"/>
      <c r="P14" s="23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4"/>
    </row>
    <row r="15" spans="1:36" s="19" customFormat="1" x14ac:dyDescent="0.25">
      <c r="A15" s="101" t="s">
        <v>12</v>
      </c>
      <c r="B15" s="395">
        <v>67.130372171665044</v>
      </c>
      <c r="C15" s="394" t="s">
        <v>90</v>
      </c>
      <c r="D15" s="394" t="s">
        <v>90</v>
      </c>
      <c r="E15" s="394"/>
      <c r="F15" s="394" t="s">
        <v>90</v>
      </c>
      <c r="G15" s="394" t="s">
        <v>90</v>
      </c>
      <c r="H15" s="71">
        <v>51.6606648199446</v>
      </c>
      <c r="I15" s="72">
        <v>92</v>
      </c>
      <c r="J15" s="73">
        <v>0.2</v>
      </c>
      <c r="K15" s="73">
        <v>4.2</v>
      </c>
      <c r="L15" s="74">
        <v>3.6</v>
      </c>
      <c r="M15" s="75">
        <v>35.200000000000003</v>
      </c>
      <c r="N15" s="4"/>
      <c r="O15" s="4"/>
      <c r="P15" s="23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</row>
    <row r="16" spans="1:36" s="19" customFormat="1" x14ac:dyDescent="0.25">
      <c r="A16" s="102" t="s">
        <v>13</v>
      </c>
      <c r="B16" s="393">
        <v>64.011901037041682</v>
      </c>
      <c r="C16" s="21" t="s">
        <v>90</v>
      </c>
      <c r="D16" s="21" t="s">
        <v>90</v>
      </c>
      <c r="E16" s="21"/>
      <c r="F16" s="21" t="s">
        <v>90</v>
      </c>
      <c r="G16" s="21" t="s">
        <v>90</v>
      </c>
      <c r="H16" s="42">
        <v>31.267041198501875</v>
      </c>
      <c r="I16" s="49">
        <v>97.2</v>
      </c>
      <c r="J16" s="31">
        <v>0.2</v>
      </c>
      <c r="K16" s="31">
        <v>1.2</v>
      </c>
      <c r="L16" s="50">
        <v>1.4</v>
      </c>
      <c r="M16" s="253">
        <v>27.1</v>
      </c>
      <c r="N16" s="4"/>
      <c r="O16" s="4"/>
      <c r="P16" s="23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24"/>
    </row>
    <row r="17" spans="1:36" s="19" customFormat="1" x14ac:dyDescent="0.25">
      <c r="A17" s="101" t="s">
        <v>14</v>
      </c>
      <c r="B17" s="393">
        <v>63.812340302231085</v>
      </c>
      <c r="C17" s="21" t="s">
        <v>90</v>
      </c>
      <c r="D17" s="21" t="s">
        <v>90</v>
      </c>
      <c r="E17" s="21"/>
      <c r="F17" s="21" t="s">
        <v>90</v>
      </c>
      <c r="G17" s="21" t="s">
        <v>90</v>
      </c>
      <c r="H17" s="42">
        <v>26.623890784982937</v>
      </c>
      <c r="I17" s="49">
        <v>96.8</v>
      </c>
      <c r="J17" s="31">
        <v>0.1</v>
      </c>
      <c r="K17" s="31">
        <v>1.7</v>
      </c>
      <c r="L17" s="50">
        <v>1.4</v>
      </c>
      <c r="M17" s="253">
        <v>23</v>
      </c>
      <c r="N17" s="4"/>
      <c r="O17" s="4"/>
      <c r="P17" s="23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</row>
    <row r="18" spans="1:36" s="19" customFormat="1" x14ac:dyDescent="0.25">
      <c r="A18" s="101" t="s">
        <v>15</v>
      </c>
      <c r="B18" s="393">
        <v>73.995018440349952</v>
      </c>
      <c r="C18" s="21" t="s">
        <v>90</v>
      </c>
      <c r="D18" s="21" t="s">
        <v>90</v>
      </c>
      <c r="E18" s="21"/>
      <c r="F18" s="21" t="s">
        <v>90</v>
      </c>
      <c r="G18" s="21" t="s">
        <v>90</v>
      </c>
      <c r="H18" s="42">
        <v>48.540072202166037</v>
      </c>
      <c r="I18" s="49">
        <v>96.6</v>
      </c>
      <c r="J18" s="31">
        <v>0.2</v>
      </c>
      <c r="K18" s="31">
        <v>1.4</v>
      </c>
      <c r="L18" s="50">
        <v>1.8</v>
      </c>
      <c r="M18" s="253">
        <v>18.7</v>
      </c>
      <c r="N18" s="4"/>
      <c r="O18" s="4"/>
      <c r="P18" s="23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</row>
    <row r="19" spans="1:36" s="19" customFormat="1" x14ac:dyDescent="0.25">
      <c r="A19" s="101" t="s">
        <v>16</v>
      </c>
      <c r="B19" s="393">
        <v>68.272714162952681</v>
      </c>
      <c r="C19" s="21" t="s">
        <v>90</v>
      </c>
      <c r="D19" s="21" t="s">
        <v>90</v>
      </c>
      <c r="E19" s="21"/>
      <c r="F19" s="21" t="s">
        <v>90</v>
      </c>
      <c r="G19" s="21" t="s">
        <v>90</v>
      </c>
      <c r="H19" s="42">
        <v>51.041403508771936</v>
      </c>
      <c r="I19" s="49">
        <v>97.4</v>
      </c>
      <c r="J19" s="31">
        <v>0.2</v>
      </c>
      <c r="K19" s="31">
        <v>1</v>
      </c>
      <c r="L19" s="50">
        <v>1.5</v>
      </c>
      <c r="M19" s="253">
        <v>19</v>
      </c>
      <c r="N19" s="4"/>
      <c r="O19" s="4"/>
      <c r="P19" s="23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</row>
    <row r="20" spans="1:36" s="19" customFormat="1" x14ac:dyDescent="0.25">
      <c r="A20" s="101" t="s">
        <v>17</v>
      </c>
      <c r="B20" s="393">
        <v>59.188814642006818</v>
      </c>
      <c r="C20" s="21" t="s">
        <v>90</v>
      </c>
      <c r="D20" s="21" t="s">
        <v>90</v>
      </c>
      <c r="E20" s="21"/>
      <c r="F20" s="21" t="s">
        <v>90</v>
      </c>
      <c r="G20" s="21" t="s">
        <v>90</v>
      </c>
      <c r="H20" s="42">
        <v>27.325352112676082</v>
      </c>
      <c r="I20" s="49">
        <v>97.8</v>
      </c>
      <c r="J20" s="31">
        <v>0.1</v>
      </c>
      <c r="K20" s="31">
        <v>1.1000000000000001</v>
      </c>
      <c r="L20" s="50">
        <v>1</v>
      </c>
      <c r="M20" s="253">
        <v>38.200000000000003</v>
      </c>
      <c r="N20" s="4"/>
      <c r="O20" s="4"/>
      <c r="P20" s="23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</row>
    <row r="21" spans="1:36" s="19" customFormat="1" x14ac:dyDescent="0.25">
      <c r="A21" s="101" t="s">
        <v>18</v>
      </c>
      <c r="B21" s="393">
        <v>67.582006073985852</v>
      </c>
      <c r="C21" s="21" t="s">
        <v>90</v>
      </c>
      <c r="D21" s="21" t="s">
        <v>90</v>
      </c>
      <c r="E21" s="21"/>
      <c r="F21" s="21" t="s">
        <v>90</v>
      </c>
      <c r="G21" s="21" t="s">
        <v>90</v>
      </c>
      <c r="H21" s="42">
        <v>24.447017543859662</v>
      </c>
      <c r="I21" s="49">
        <v>97.7</v>
      </c>
      <c r="J21" s="31">
        <v>0.1</v>
      </c>
      <c r="K21" s="31">
        <v>1.1000000000000001</v>
      </c>
      <c r="L21" s="50">
        <v>1.1000000000000001</v>
      </c>
      <c r="M21" s="253">
        <v>27.8</v>
      </c>
      <c r="N21" s="4"/>
      <c r="O21" s="4"/>
      <c r="P21" s="23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4"/>
    </row>
    <row r="22" spans="1:36" s="19" customFormat="1" x14ac:dyDescent="0.25">
      <c r="A22" s="101" t="s">
        <v>19</v>
      </c>
      <c r="B22" s="393">
        <v>63.979102590282764</v>
      </c>
      <c r="C22" s="21" t="s">
        <v>90</v>
      </c>
      <c r="D22" s="21" t="s">
        <v>90</v>
      </c>
      <c r="E22" s="21"/>
      <c r="F22" s="21" t="s">
        <v>90</v>
      </c>
      <c r="G22" s="21" t="s">
        <v>90</v>
      </c>
      <c r="H22" s="42">
        <v>40.2575</v>
      </c>
      <c r="I22" s="49">
        <v>96.7</v>
      </c>
      <c r="J22" s="31">
        <v>0.2</v>
      </c>
      <c r="K22" s="31">
        <v>1.3</v>
      </c>
      <c r="L22" s="50">
        <v>1.8</v>
      </c>
      <c r="M22" s="253">
        <v>21</v>
      </c>
      <c r="N22" s="4"/>
      <c r="O22" s="4"/>
      <c r="P22" s="23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</row>
    <row r="23" spans="1:36" s="19" customFormat="1" x14ac:dyDescent="0.25">
      <c r="A23" s="101" t="s">
        <v>20</v>
      </c>
      <c r="B23" s="393">
        <v>74.254799173534337</v>
      </c>
      <c r="C23" s="21" t="s">
        <v>90</v>
      </c>
      <c r="D23" s="21" t="s">
        <v>90</v>
      </c>
      <c r="E23" s="21"/>
      <c r="F23" s="21" t="s">
        <v>90</v>
      </c>
      <c r="G23" s="21" t="s">
        <v>90</v>
      </c>
      <c r="H23" s="42">
        <v>25.712307692307686</v>
      </c>
      <c r="I23" s="49">
        <v>97.7</v>
      </c>
      <c r="J23" s="31">
        <v>0.1</v>
      </c>
      <c r="K23" s="31">
        <v>1</v>
      </c>
      <c r="L23" s="50">
        <v>1.1000000000000001</v>
      </c>
      <c r="M23" s="253">
        <v>26.5</v>
      </c>
      <c r="N23" s="4"/>
      <c r="O23" s="4"/>
      <c r="P23" s="23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4"/>
      <c r="AH23" s="24"/>
      <c r="AI23" s="24"/>
      <c r="AJ23" s="24"/>
    </row>
    <row r="24" spans="1:36" s="19" customFormat="1" x14ac:dyDescent="0.25">
      <c r="A24" s="101" t="s">
        <v>21</v>
      </c>
      <c r="B24" s="393">
        <v>61.288447792293567</v>
      </c>
      <c r="C24" s="21" t="s">
        <v>90</v>
      </c>
      <c r="D24" s="21" t="s">
        <v>90</v>
      </c>
      <c r="E24" s="21"/>
      <c r="F24" s="21" t="s">
        <v>90</v>
      </c>
      <c r="G24" s="21" t="s">
        <v>90</v>
      </c>
      <c r="H24" s="42">
        <v>54.99047619047623</v>
      </c>
      <c r="I24" s="49">
        <v>92.2</v>
      </c>
      <c r="J24" s="31">
        <v>0.3</v>
      </c>
      <c r="K24" s="31">
        <v>3.9</v>
      </c>
      <c r="L24" s="50">
        <v>3.6</v>
      </c>
      <c r="M24" s="253">
        <v>39.4</v>
      </c>
      <c r="N24" s="4"/>
      <c r="O24" s="4"/>
      <c r="P24" s="23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</row>
    <row r="25" spans="1:36" s="19" customFormat="1" x14ac:dyDescent="0.25">
      <c r="A25" s="101" t="s">
        <v>22</v>
      </c>
      <c r="B25" s="393">
        <v>58.522063814967694</v>
      </c>
      <c r="C25" s="21" t="s">
        <v>90</v>
      </c>
      <c r="D25" s="21" t="s">
        <v>90</v>
      </c>
      <c r="E25" s="21"/>
      <c r="F25" s="21" t="s">
        <v>90</v>
      </c>
      <c r="G25" s="21" t="s">
        <v>90</v>
      </c>
      <c r="H25" s="42">
        <v>50.327878787878831</v>
      </c>
      <c r="I25" s="49">
        <v>97.5</v>
      </c>
      <c r="J25" s="31">
        <v>0.2</v>
      </c>
      <c r="K25" s="31">
        <v>1</v>
      </c>
      <c r="L25" s="50">
        <v>1.3</v>
      </c>
      <c r="M25" s="253">
        <v>30.8</v>
      </c>
      <c r="N25" s="4"/>
      <c r="O25" s="4"/>
      <c r="P25" s="23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24"/>
    </row>
    <row r="26" spans="1:36" s="19" customFormat="1" x14ac:dyDescent="0.25">
      <c r="A26" s="101" t="s">
        <v>23</v>
      </c>
      <c r="B26" s="393">
        <v>68.211783954232558</v>
      </c>
      <c r="C26" s="21" t="s">
        <v>90</v>
      </c>
      <c r="D26" s="21" t="s">
        <v>90</v>
      </c>
      <c r="E26" s="21"/>
      <c r="F26" s="21" t="s">
        <v>90</v>
      </c>
      <c r="G26" s="21" t="s">
        <v>90</v>
      </c>
      <c r="H26" s="42">
        <v>28.178106508875725</v>
      </c>
      <c r="I26" s="49">
        <v>97.2</v>
      </c>
      <c r="J26" s="31">
        <v>0.2</v>
      </c>
      <c r="K26" s="31">
        <v>1.5</v>
      </c>
      <c r="L26" s="50">
        <v>1</v>
      </c>
      <c r="M26" s="253">
        <v>25.9</v>
      </c>
      <c r="N26" s="4"/>
      <c r="O26" s="4"/>
      <c r="P26" s="23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</row>
    <row r="27" spans="1:36" s="19" customFormat="1" x14ac:dyDescent="0.25">
      <c r="A27" s="101" t="s">
        <v>24</v>
      </c>
      <c r="B27" s="393">
        <v>70.329076254372964</v>
      </c>
      <c r="C27" s="21" t="s">
        <v>90</v>
      </c>
      <c r="D27" s="21" t="s">
        <v>90</v>
      </c>
      <c r="E27" s="21"/>
      <c r="F27" s="21" t="s">
        <v>90</v>
      </c>
      <c r="G27" s="21" t="s">
        <v>90</v>
      </c>
      <c r="H27" s="42">
        <v>54.11580882352942</v>
      </c>
      <c r="I27" s="49">
        <v>94.4</v>
      </c>
      <c r="J27" s="31">
        <v>0.2</v>
      </c>
      <c r="K27" s="31">
        <v>2</v>
      </c>
      <c r="L27" s="50">
        <v>3.4</v>
      </c>
      <c r="M27" s="253">
        <v>25.2</v>
      </c>
      <c r="N27" s="4"/>
      <c r="O27" s="4"/>
      <c r="P27" s="23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24"/>
      <c r="AI27" s="24"/>
      <c r="AJ27" s="24"/>
    </row>
    <row r="28" spans="1:36" s="19" customFormat="1" x14ac:dyDescent="0.25">
      <c r="A28" s="101" t="s">
        <v>25</v>
      </c>
      <c r="B28" s="393">
        <v>65.264137093373932</v>
      </c>
      <c r="C28" s="21" t="s">
        <v>90</v>
      </c>
      <c r="D28" s="21" t="s">
        <v>90</v>
      </c>
      <c r="E28" s="21"/>
      <c r="F28" s="21" t="s">
        <v>90</v>
      </c>
      <c r="G28" s="21" t="s">
        <v>90</v>
      </c>
      <c r="H28" s="42">
        <v>19.901839080459752</v>
      </c>
      <c r="I28" s="49">
        <v>97.2</v>
      </c>
      <c r="J28" s="31">
        <v>0.4</v>
      </c>
      <c r="K28" s="31">
        <v>1</v>
      </c>
      <c r="L28" s="50">
        <v>1.4</v>
      </c>
      <c r="M28" s="253">
        <v>10.9</v>
      </c>
      <c r="N28" s="4"/>
      <c r="O28" s="4"/>
      <c r="P28" s="23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4"/>
      <c r="AH28" s="24"/>
      <c r="AI28" s="24"/>
      <c r="AJ28" s="24"/>
    </row>
    <row r="29" spans="1:36" s="19" customFormat="1" x14ac:dyDescent="0.25">
      <c r="A29" s="101" t="s">
        <v>26</v>
      </c>
      <c r="B29" s="393">
        <v>78.017147480261428</v>
      </c>
      <c r="C29" s="21" t="s">
        <v>90</v>
      </c>
      <c r="D29" s="21" t="s">
        <v>90</v>
      </c>
      <c r="E29" s="21"/>
      <c r="F29" s="21" t="s">
        <v>90</v>
      </c>
      <c r="G29" s="21" t="s">
        <v>90</v>
      </c>
      <c r="H29" s="42">
        <v>21.764309764309751</v>
      </c>
      <c r="I29" s="49">
        <v>97.4</v>
      </c>
      <c r="J29" s="31">
        <v>0.3</v>
      </c>
      <c r="K29" s="31">
        <v>1</v>
      </c>
      <c r="L29" s="50">
        <v>1.3</v>
      </c>
      <c r="M29" s="253">
        <v>14.8</v>
      </c>
      <c r="N29" s="4"/>
      <c r="O29" s="4"/>
      <c r="P29" s="23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I29" s="24"/>
      <c r="AJ29" s="24"/>
    </row>
    <row r="30" spans="1:36" s="19" customFormat="1" x14ac:dyDescent="0.25">
      <c r="A30" s="101" t="s">
        <v>32</v>
      </c>
      <c r="B30" s="393">
        <v>73.210932744993102</v>
      </c>
      <c r="C30" s="21" t="s">
        <v>90</v>
      </c>
      <c r="D30" s="21" t="s">
        <v>90</v>
      </c>
      <c r="E30" s="21"/>
      <c r="F30" s="21" t="s">
        <v>90</v>
      </c>
      <c r="G30" s="21" t="s">
        <v>90</v>
      </c>
      <c r="H30" s="42">
        <v>25.733333333333338</v>
      </c>
      <c r="I30" s="49">
        <v>97.9</v>
      </c>
      <c r="J30" s="31">
        <v>0.2</v>
      </c>
      <c r="K30" s="31">
        <v>0.9</v>
      </c>
      <c r="L30" s="50">
        <v>1</v>
      </c>
      <c r="M30" s="253">
        <v>25.2</v>
      </c>
      <c r="N30" s="4"/>
      <c r="O30" s="4"/>
      <c r="P30" s="23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4"/>
      <c r="AI30" s="24"/>
      <c r="AJ30" s="24"/>
    </row>
    <row r="31" spans="1:36" s="19" customFormat="1" x14ac:dyDescent="0.25">
      <c r="A31" s="101" t="s">
        <v>27</v>
      </c>
      <c r="B31" s="393">
        <v>78.341068936978715</v>
      </c>
      <c r="C31" s="21" t="s">
        <v>90</v>
      </c>
      <c r="D31" s="21" t="s">
        <v>90</v>
      </c>
      <c r="E31" s="21"/>
      <c r="F31" s="21" t="s">
        <v>90</v>
      </c>
      <c r="G31" s="21" t="s">
        <v>90</v>
      </c>
      <c r="H31" s="42">
        <v>30.063358778625936</v>
      </c>
      <c r="I31" s="49">
        <v>98</v>
      </c>
      <c r="J31" s="31">
        <v>0.1</v>
      </c>
      <c r="K31" s="31">
        <v>0.9</v>
      </c>
      <c r="L31" s="50">
        <v>1</v>
      </c>
      <c r="M31" s="253">
        <v>25.4</v>
      </c>
      <c r="N31" s="4"/>
      <c r="O31" s="4"/>
      <c r="P31" s="23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4"/>
      <c r="AH31" s="24"/>
      <c r="AI31" s="24"/>
      <c r="AJ31" s="24"/>
    </row>
    <row r="32" spans="1:36" s="19" customFormat="1" x14ac:dyDescent="0.25">
      <c r="A32" s="101" t="s">
        <v>28</v>
      </c>
      <c r="B32" s="393">
        <v>59.517555315659152</v>
      </c>
      <c r="C32" s="21" t="s">
        <v>90</v>
      </c>
      <c r="D32" s="21" t="s">
        <v>90</v>
      </c>
      <c r="E32" s="21"/>
      <c r="F32" s="21" t="s">
        <v>90</v>
      </c>
      <c r="G32" s="21" t="s">
        <v>90</v>
      </c>
      <c r="H32" s="42">
        <v>63.610822510822523</v>
      </c>
      <c r="I32" s="49">
        <v>96.9</v>
      </c>
      <c r="J32" s="31">
        <v>0.3</v>
      </c>
      <c r="K32" s="31">
        <v>1.4</v>
      </c>
      <c r="L32" s="50">
        <v>1.4</v>
      </c>
      <c r="M32" s="253">
        <v>37.299999999999997</v>
      </c>
      <c r="N32" s="4"/>
      <c r="O32" s="4"/>
      <c r="P32" s="23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  <c r="AE32" s="24"/>
      <c r="AF32" s="24"/>
      <c r="AG32" s="24"/>
      <c r="AH32" s="24"/>
      <c r="AI32" s="24"/>
      <c r="AJ32" s="24"/>
    </row>
    <row r="33" spans="1:36" s="19" customFormat="1" x14ac:dyDescent="0.25">
      <c r="A33" s="101" t="s">
        <v>29</v>
      </c>
      <c r="B33" s="393">
        <v>62.923892664936986</v>
      </c>
      <c r="C33" s="21" t="s">
        <v>90</v>
      </c>
      <c r="D33" s="21" t="s">
        <v>90</v>
      </c>
      <c r="E33" s="21"/>
      <c r="F33" s="21" t="s">
        <v>90</v>
      </c>
      <c r="G33" s="21" t="s">
        <v>90</v>
      </c>
      <c r="H33" s="42">
        <v>58.301689189189162</v>
      </c>
      <c r="I33" s="49">
        <v>96.1</v>
      </c>
      <c r="J33" s="31">
        <v>0.3</v>
      </c>
      <c r="K33" s="31">
        <v>1.5</v>
      </c>
      <c r="L33" s="50">
        <v>2.1</v>
      </c>
      <c r="M33" s="253">
        <v>32.4</v>
      </c>
      <c r="N33" s="4"/>
      <c r="O33" s="4"/>
      <c r="P33" s="23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4"/>
      <c r="AE33" s="24"/>
      <c r="AF33" s="24"/>
      <c r="AG33" s="24"/>
      <c r="AH33" s="24"/>
      <c r="AI33" s="24"/>
      <c r="AJ33" s="24"/>
    </row>
    <row r="34" spans="1:36" s="19" customFormat="1" x14ac:dyDescent="0.25">
      <c r="A34" s="101" t="s">
        <v>30</v>
      </c>
      <c r="B34" s="393">
        <v>75.978178317960797</v>
      </c>
      <c r="C34" s="21" t="s">
        <v>90</v>
      </c>
      <c r="D34" s="21" t="s">
        <v>90</v>
      </c>
      <c r="E34" s="21"/>
      <c r="F34" s="21" t="s">
        <v>90</v>
      </c>
      <c r="G34" s="21" t="s">
        <v>90</v>
      </c>
      <c r="H34" s="42">
        <v>53.726072607260726</v>
      </c>
      <c r="I34" s="49">
        <v>97.4</v>
      </c>
      <c r="J34" s="31">
        <v>0.2</v>
      </c>
      <c r="K34" s="31">
        <v>1.4</v>
      </c>
      <c r="L34" s="50">
        <v>1</v>
      </c>
      <c r="M34" s="253">
        <v>29.9</v>
      </c>
      <c r="N34" s="4"/>
      <c r="O34" s="4"/>
      <c r="P34" s="23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</row>
    <row r="35" spans="1:36" s="19" customFormat="1" ht="15.75" thickBot="1" x14ac:dyDescent="0.3">
      <c r="A35" s="99" t="s">
        <v>31</v>
      </c>
      <c r="B35" s="397">
        <v>61.63239641545394</v>
      </c>
      <c r="C35" s="204" t="s">
        <v>90</v>
      </c>
      <c r="D35" s="204" t="s">
        <v>90</v>
      </c>
      <c r="E35" s="204"/>
      <c r="F35" s="204" t="s">
        <v>90</v>
      </c>
      <c r="G35" s="204" t="s">
        <v>90</v>
      </c>
      <c r="H35" s="396">
        <v>54.901607717041792</v>
      </c>
      <c r="I35" s="51">
        <v>96.6</v>
      </c>
      <c r="J35" s="52">
        <v>0.2</v>
      </c>
      <c r="K35" s="52">
        <v>1.1000000000000001</v>
      </c>
      <c r="L35" s="53">
        <v>2.1</v>
      </c>
      <c r="M35" s="254">
        <v>30.8</v>
      </c>
      <c r="N35" s="4"/>
      <c r="O35" s="4"/>
      <c r="P35" s="23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</row>
  </sheetData>
  <mergeCells count="4">
    <mergeCell ref="B2:H2"/>
    <mergeCell ref="I2:L2"/>
    <mergeCell ref="B1:H1"/>
    <mergeCell ref="I1:M1"/>
  </mergeCells>
  <pageMargins left="0.25" right="0.25" top="0.75" bottom="0.75" header="0.3" footer="0.3"/>
  <pageSetup paperSize="8" fitToWidth="2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  i : n i l = " t r u e " / > < T i l e s L i s t > < T i l e s / > < / T i l e s L i s t > < / W o r k b o o k S t a t e > 
</file>

<file path=customXml/itemProps1.xml><?xml version="1.0" encoding="utf-8"?>
<ds:datastoreItem xmlns:ds="http://schemas.openxmlformats.org/officeDocument/2006/customXml" ds:itemID="{8A82CC4B-0118-4450-8D23-A2B2A88CC26F}">
  <ds:schemaRefs>
    <ds:schemaRef ds:uri="http://schemas.microsoft.com/PowerBIAdd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Demographics</vt:lpstr>
      <vt:lpstr>Learning</vt:lpstr>
      <vt:lpstr>Health and Wellbeing</vt:lpstr>
      <vt:lpstr>Households</vt:lpstr>
      <vt:lpstr>Crime</vt:lpstr>
      <vt:lpstr>Other</vt:lpstr>
    </vt:vector>
  </TitlesOfParts>
  <Company>Barnsley MBC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Pitt , Elizabeth</dc:creator>
  <cp:lastModifiedBy>Jones , Andrew</cp:lastModifiedBy>
  <cp:lastPrinted>2019-05-21T14:05:10Z</cp:lastPrinted>
  <dcterms:created xsi:type="dcterms:W3CDTF">2017-10-16T10:21:28Z</dcterms:created>
  <dcterms:modified xsi:type="dcterms:W3CDTF">2019-07-24T14:39:56Z</dcterms:modified>
</cp:coreProperties>
</file>