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sleycouncil.sharepoint.com/sites/finance/Files/Finance/Strategic Finance/School Strategy/High needs funding/"/>
    </mc:Choice>
  </mc:AlternateContent>
  <xr:revisionPtr revIDLastSave="0" documentId="8_{D68D5E4D-DE81-46B0-A79A-CCA3605F6AE6}" xr6:coauthVersionLast="47" xr6:coauthVersionMax="47" xr10:uidLastSave="{00000000-0000-0000-0000-000000000000}"/>
  <workbookProtection workbookAlgorithmName="SHA-512" workbookHashValue="vzdUc1CEL0e+vUiH1AjUc9hcfbWcMPBqiWJhUN2JwoOzs3QcYrMpnVqJKo+0VCD40cMgxDzjhI4bGzOJTEY8aA==" workbookSaltValue="UoIV4aOjSc4LFae8W8wv3A==" workbookSpinCount="100000" lockStructure="1"/>
  <bookViews>
    <workbookView xWindow="-120" yWindow="-120" windowWidth="23280" windowHeight="14880" firstSheet="2" activeTab="5" xr2:uid="{1DEF0695-0ECF-423F-BBDC-8A17AB19BCF3}"/>
  </bookViews>
  <sheets>
    <sheet name="370_TableA 2018-19" sheetId="2" r:id="rId1"/>
    <sheet name="370_TableA 2019-20" sheetId="3" r:id="rId2"/>
    <sheet name="370_TableA 2020-21" sheetId="1" r:id="rId3"/>
    <sheet name="370_TableA 2021-22" sheetId="4" r:id="rId4"/>
    <sheet name="370_TableA 2022-23" sheetId="5" r:id="rId5"/>
    <sheet name="370_TableA 2023-24" sheetId="6" r:id="rId6"/>
  </sheets>
  <externalReferences>
    <externalReference r:id="rId7"/>
    <externalReference r:id="rId8"/>
  </externalReferences>
  <definedNames>
    <definedName name="LAList" localSheetId="1">[1]Summary!$E$4:$E$155</definedName>
    <definedName name="LAList">[2]Summary!$E$4:$E$155</definedName>
    <definedName name="_xlnm.Print_Titles" localSheetId="0">'370_TableA 2018-19'!$5:$5</definedName>
    <definedName name="_xlnm.Print_Titles" localSheetId="1">'370_TableA 2019-20'!$5:$5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6" l="1"/>
  <c r="M123" i="6" s="1"/>
  <c r="L120" i="6"/>
  <c r="M119" i="6"/>
  <c r="M118" i="6"/>
  <c r="M116" i="6"/>
  <c r="M115" i="6"/>
  <c r="M114" i="6"/>
  <c r="M113" i="6"/>
  <c r="K112" i="6"/>
  <c r="M112" i="6" s="1"/>
  <c r="M110" i="6"/>
  <c r="M108" i="6"/>
  <c r="K107" i="6"/>
  <c r="M107" i="6" s="1"/>
  <c r="K106" i="6"/>
  <c r="M106" i="6" s="1"/>
  <c r="K105" i="6"/>
  <c r="M105" i="6" s="1"/>
  <c r="K104" i="6"/>
  <c r="M103" i="6"/>
  <c r="K103" i="6"/>
  <c r="M102" i="6"/>
  <c r="M101" i="6"/>
  <c r="M100" i="6"/>
  <c r="M98" i="6"/>
  <c r="M97" i="6"/>
  <c r="M96" i="6"/>
  <c r="M95" i="6"/>
  <c r="M94" i="6"/>
  <c r="M93" i="6"/>
  <c r="M92" i="6"/>
  <c r="K88" i="6"/>
  <c r="I79" i="6"/>
  <c r="H79" i="6"/>
  <c r="J78" i="6"/>
  <c r="J77" i="6"/>
  <c r="J76" i="6"/>
  <c r="J75" i="6"/>
  <c r="J79" i="6" s="1"/>
  <c r="L72" i="6"/>
  <c r="J72" i="6"/>
  <c r="I72" i="6"/>
  <c r="H72" i="6"/>
  <c r="G72" i="6"/>
  <c r="F72" i="6"/>
  <c r="E72" i="6"/>
  <c r="K70" i="6"/>
  <c r="M70" i="6" s="1"/>
  <c r="M68" i="6"/>
  <c r="M67" i="6"/>
  <c r="M66" i="6"/>
  <c r="M65" i="6"/>
  <c r="M64" i="6"/>
  <c r="M63" i="6"/>
  <c r="M62" i="6"/>
  <c r="M59" i="6"/>
  <c r="M58" i="6"/>
  <c r="M57" i="6"/>
  <c r="K54" i="6"/>
  <c r="M54" i="6" s="1"/>
  <c r="K53" i="6"/>
  <c r="M53" i="6" s="1"/>
  <c r="K52" i="6"/>
  <c r="M52" i="6" s="1"/>
  <c r="K51" i="6"/>
  <c r="M51" i="6" s="1"/>
  <c r="K50" i="6"/>
  <c r="M50" i="6" s="1"/>
  <c r="K49" i="6"/>
  <c r="M49" i="6" s="1"/>
  <c r="K48" i="6"/>
  <c r="M48" i="6" s="1"/>
  <c r="K47" i="6"/>
  <c r="M47" i="6" s="1"/>
  <c r="K46" i="6"/>
  <c r="M46" i="6" s="1"/>
  <c r="K45" i="6"/>
  <c r="M45" i="6" s="1"/>
  <c r="K44" i="6"/>
  <c r="M44" i="6" s="1"/>
  <c r="K43" i="6"/>
  <c r="M43" i="6" s="1"/>
  <c r="K42" i="6"/>
  <c r="M42" i="6" s="1"/>
  <c r="K41" i="6"/>
  <c r="M41" i="6" s="1"/>
  <c r="K38" i="6"/>
  <c r="M38" i="6" s="1"/>
  <c r="K35" i="6"/>
  <c r="M35" i="6" s="1"/>
  <c r="K34" i="6"/>
  <c r="M34" i="6" s="1"/>
  <c r="K33" i="6"/>
  <c r="M33" i="6" s="1"/>
  <c r="K32" i="6"/>
  <c r="M32" i="6" s="1"/>
  <c r="K31" i="6"/>
  <c r="M31" i="6" s="1"/>
  <c r="M30" i="6"/>
  <c r="K30" i="6"/>
  <c r="K29" i="6"/>
  <c r="M29" i="6" s="1"/>
  <c r="K28" i="6"/>
  <c r="M28" i="6" s="1"/>
  <c r="K27" i="6"/>
  <c r="M27" i="6" s="1"/>
  <c r="K26" i="6"/>
  <c r="M26" i="6" s="1"/>
  <c r="K25" i="6"/>
  <c r="M25" i="6" s="1"/>
  <c r="M24" i="6"/>
  <c r="K24" i="6"/>
  <c r="K21" i="6"/>
  <c r="M21" i="6" s="1"/>
  <c r="K20" i="6"/>
  <c r="M20" i="6" s="1"/>
  <c r="K19" i="6"/>
  <c r="M19" i="6" s="1"/>
  <c r="K18" i="6"/>
  <c r="M18" i="6" s="1"/>
  <c r="K17" i="6"/>
  <c r="M17" i="6" s="1"/>
  <c r="K16" i="6"/>
  <c r="M16" i="6" s="1"/>
  <c r="K15" i="6"/>
  <c r="M15" i="6" s="1"/>
  <c r="K14" i="6"/>
  <c r="M14" i="6" s="1"/>
  <c r="K13" i="6"/>
  <c r="M13" i="6" s="1"/>
  <c r="K10" i="6"/>
  <c r="M10" i="6" s="1"/>
  <c r="K9" i="6"/>
  <c r="M9" i="6" s="1"/>
  <c r="K120" i="6" l="1"/>
  <c r="M72" i="6"/>
  <c r="K72" i="6"/>
  <c r="M104" i="6"/>
  <c r="M120" i="6" s="1"/>
  <c r="E6" i="6" s="1"/>
  <c r="K124" i="5" l="1"/>
  <c r="M124" i="5" s="1"/>
  <c r="L121" i="5"/>
  <c r="M120" i="5"/>
  <c r="M119" i="5"/>
  <c r="M117" i="5"/>
  <c r="M116" i="5"/>
  <c r="M115" i="5"/>
  <c r="M114" i="5"/>
  <c r="K113" i="5"/>
  <c r="M113" i="5" s="1"/>
  <c r="M111" i="5"/>
  <c r="M109" i="5"/>
  <c r="M108" i="5"/>
  <c r="K108" i="5"/>
  <c r="K107" i="5"/>
  <c r="M107" i="5" s="1"/>
  <c r="K106" i="5"/>
  <c r="M106" i="5" s="1"/>
  <c r="K105" i="5"/>
  <c r="M105" i="5" s="1"/>
  <c r="M104" i="5"/>
  <c r="K104" i="5"/>
  <c r="M103" i="5"/>
  <c r="M102" i="5"/>
  <c r="M101" i="5"/>
  <c r="M99" i="5"/>
  <c r="M98" i="5"/>
  <c r="M97" i="5"/>
  <c r="M96" i="5"/>
  <c r="M95" i="5"/>
  <c r="M94" i="5"/>
  <c r="M93" i="5"/>
  <c r="K89" i="5"/>
  <c r="I80" i="5"/>
  <c r="H80" i="5"/>
  <c r="J79" i="5"/>
  <c r="J78" i="5"/>
  <c r="J77" i="5"/>
  <c r="J76" i="5"/>
  <c r="J80" i="5" s="1"/>
  <c r="L73" i="5"/>
  <c r="J73" i="5"/>
  <c r="I73" i="5"/>
  <c r="H73" i="5"/>
  <c r="G73" i="5"/>
  <c r="F73" i="5"/>
  <c r="E73" i="5"/>
  <c r="K71" i="5"/>
  <c r="M71" i="5" s="1"/>
  <c r="M69" i="5"/>
  <c r="M68" i="5"/>
  <c r="M67" i="5"/>
  <c r="M66" i="5"/>
  <c r="M65" i="5"/>
  <c r="M64" i="5"/>
  <c r="M63" i="5"/>
  <c r="M60" i="5"/>
  <c r="M59" i="5"/>
  <c r="M58" i="5"/>
  <c r="K55" i="5"/>
  <c r="M55" i="5" s="1"/>
  <c r="K54" i="5"/>
  <c r="M54" i="5" s="1"/>
  <c r="K53" i="5"/>
  <c r="M53" i="5" s="1"/>
  <c r="K52" i="5"/>
  <c r="M52" i="5" s="1"/>
  <c r="K51" i="5"/>
  <c r="M51" i="5" s="1"/>
  <c r="K50" i="5"/>
  <c r="M50" i="5" s="1"/>
  <c r="K49" i="5"/>
  <c r="M49" i="5" s="1"/>
  <c r="K48" i="5"/>
  <c r="M48" i="5" s="1"/>
  <c r="K47" i="5"/>
  <c r="M47" i="5" s="1"/>
  <c r="K46" i="5"/>
  <c r="M46" i="5" s="1"/>
  <c r="K45" i="5"/>
  <c r="M45" i="5" s="1"/>
  <c r="K44" i="5"/>
  <c r="M44" i="5" s="1"/>
  <c r="K43" i="5"/>
  <c r="M43" i="5" s="1"/>
  <c r="K42" i="5"/>
  <c r="M42" i="5" s="1"/>
  <c r="K39" i="5"/>
  <c r="M39" i="5" s="1"/>
  <c r="M36" i="5"/>
  <c r="K36" i="5"/>
  <c r="K35" i="5"/>
  <c r="M35" i="5" s="1"/>
  <c r="K34" i="5"/>
  <c r="M34" i="5" s="1"/>
  <c r="K33" i="5"/>
  <c r="M33" i="5" s="1"/>
  <c r="K32" i="5"/>
  <c r="M32" i="5" s="1"/>
  <c r="K31" i="5"/>
  <c r="M31" i="5" s="1"/>
  <c r="M30" i="5"/>
  <c r="K30" i="5"/>
  <c r="K29" i="5"/>
  <c r="M29" i="5" s="1"/>
  <c r="K28" i="5"/>
  <c r="M28" i="5" s="1"/>
  <c r="K27" i="5"/>
  <c r="M27" i="5" s="1"/>
  <c r="K26" i="5"/>
  <c r="M26" i="5" s="1"/>
  <c r="K25" i="5"/>
  <c r="M25" i="5" s="1"/>
  <c r="M24" i="5"/>
  <c r="K24" i="5"/>
  <c r="K21" i="5"/>
  <c r="M21" i="5" s="1"/>
  <c r="K20" i="5"/>
  <c r="M20" i="5" s="1"/>
  <c r="K19" i="5"/>
  <c r="M19" i="5" s="1"/>
  <c r="K18" i="5"/>
  <c r="M18" i="5" s="1"/>
  <c r="K17" i="5"/>
  <c r="M17" i="5" s="1"/>
  <c r="K16" i="5"/>
  <c r="M16" i="5" s="1"/>
  <c r="K15" i="5"/>
  <c r="M15" i="5" s="1"/>
  <c r="K14" i="5"/>
  <c r="M14" i="5" s="1"/>
  <c r="K13" i="5"/>
  <c r="M13" i="5" s="1"/>
  <c r="K10" i="5"/>
  <c r="M10" i="5" s="1"/>
  <c r="K9" i="5"/>
  <c r="M121" i="5" l="1"/>
  <c r="K73" i="5"/>
  <c r="K121" i="5"/>
  <c r="M9" i="5"/>
  <c r="M73" i="5" l="1"/>
  <c r="E6" i="5"/>
  <c r="K124" i="4" l="1"/>
  <c r="M124" i="4" s="1"/>
  <c r="L121" i="4"/>
  <c r="M120" i="4"/>
  <c r="M119" i="4"/>
  <c r="M117" i="4"/>
  <c r="M116" i="4"/>
  <c r="M115" i="4"/>
  <c r="M114" i="4"/>
  <c r="K113" i="4"/>
  <c r="M113" i="4" s="1"/>
  <c r="M111" i="4"/>
  <c r="M109" i="4"/>
  <c r="K108" i="4"/>
  <c r="M108" i="4" s="1"/>
  <c r="K107" i="4"/>
  <c r="M107" i="4" s="1"/>
  <c r="K106" i="4"/>
  <c r="M106" i="4" s="1"/>
  <c r="K105" i="4"/>
  <c r="K121" i="4" s="1"/>
  <c r="M104" i="4"/>
  <c r="K104" i="4"/>
  <c r="M103" i="4"/>
  <c r="M102" i="4"/>
  <c r="M101" i="4"/>
  <c r="M99" i="4"/>
  <c r="M98" i="4"/>
  <c r="M97" i="4"/>
  <c r="M96" i="4"/>
  <c r="M95" i="4"/>
  <c r="M94" i="4"/>
  <c r="M93" i="4"/>
  <c r="K89" i="4"/>
  <c r="I79" i="4"/>
  <c r="I80" i="4" s="1"/>
  <c r="H79" i="4"/>
  <c r="J79" i="4" s="1"/>
  <c r="J78" i="4"/>
  <c r="J77" i="4"/>
  <c r="J76" i="4"/>
  <c r="J80" i="4" s="1"/>
  <c r="L73" i="4"/>
  <c r="J73" i="4"/>
  <c r="I73" i="4"/>
  <c r="H73" i="4"/>
  <c r="G73" i="4"/>
  <c r="F73" i="4"/>
  <c r="E73" i="4"/>
  <c r="K71" i="4"/>
  <c r="M71" i="4" s="1"/>
  <c r="M69" i="4"/>
  <c r="M68" i="4"/>
  <c r="M67" i="4"/>
  <c r="M66" i="4"/>
  <c r="M65" i="4"/>
  <c r="M64" i="4"/>
  <c r="M61" i="4"/>
  <c r="M60" i="4"/>
  <c r="M59" i="4"/>
  <c r="K56" i="4"/>
  <c r="M56" i="4" s="1"/>
  <c r="K55" i="4"/>
  <c r="M55" i="4" s="1"/>
  <c r="K54" i="4"/>
  <c r="M54" i="4" s="1"/>
  <c r="K53" i="4"/>
  <c r="M53" i="4" s="1"/>
  <c r="K52" i="4"/>
  <c r="M52" i="4" s="1"/>
  <c r="K51" i="4"/>
  <c r="M51" i="4" s="1"/>
  <c r="K50" i="4"/>
  <c r="M50" i="4" s="1"/>
  <c r="K49" i="4"/>
  <c r="M49" i="4" s="1"/>
  <c r="K48" i="4"/>
  <c r="M48" i="4" s="1"/>
  <c r="M47" i="4"/>
  <c r="K47" i="4"/>
  <c r="K46" i="4"/>
  <c r="M46" i="4" s="1"/>
  <c r="K45" i="4"/>
  <c r="M45" i="4" s="1"/>
  <c r="K44" i="4"/>
  <c r="M44" i="4" s="1"/>
  <c r="K43" i="4"/>
  <c r="M43" i="4" s="1"/>
  <c r="K40" i="4"/>
  <c r="M40" i="4" s="1"/>
  <c r="M37" i="4"/>
  <c r="K37" i="4"/>
  <c r="K36" i="4"/>
  <c r="M36" i="4" s="1"/>
  <c r="K35" i="4"/>
  <c r="M35" i="4" s="1"/>
  <c r="K34" i="4"/>
  <c r="M34" i="4" s="1"/>
  <c r="K33" i="4"/>
  <c r="M33" i="4" s="1"/>
  <c r="K32" i="4"/>
  <c r="M32" i="4" s="1"/>
  <c r="M31" i="4"/>
  <c r="K31" i="4"/>
  <c r="K30" i="4"/>
  <c r="M30" i="4" s="1"/>
  <c r="K29" i="4"/>
  <c r="M29" i="4" s="1"/>
  <c r="K28" i="4"/>
  <c r="M28" i="4" s="1"/>
  <c r="K27" i="4"/>
  <c r="M27" i="4" s="1"/>
  <c r="K26" i="4"/>
  <c r="M26" i="4" s="1"/>
  <c r="M25" i="4"/>
  <c r="K25" i="4"/>
  <c r="K22" i="4"/>
  <c r="M22" i="4" s="1"/>
  <c r="K21" i="4"/>
  <c r="M21" i="4" s="1"/>
  <c r="K20" i="4"/>
  <c r="M20" i="4" s="1"/>
  <c r="K19" i="4"/>
  <c r="M19" i="4" s="1"/>
  <c r="K18" i="4"/>
  <c r="M18" i="4" s="1"/>
  <c r="K17" i="4"/>
  <c r="M17" i="4" s="1"/>
  <c r="K16" i="4"/>
  <c r="M16" i="4" s="1"/>
  <c r="K15" i="4"/>
  <c r="M15" i="4" s="1"/>
  <c r="K14" i="4"/>
  <c r="M14" i="4" s="1"/>
  <c r="K13" i="4"/>
  <c r="M13" i="4" s="1"/>
  <c r="K10" i="4"/>
  <c r="M10" i="4" s="1"/>
  <c r="M9" i="4"/>
  <c r="K9" i="4"/>
  <c r="K73" i="4" l="1"/>
  <c r="M73" i="4"/>
  <c r="M105" i="4"/>
  <c r="M121" i="4" s="1"/>
  <c r="H80" i="4"/>
  <c r="E6" i="4" l="1"/>
  <c r="K124" i="1"/>
  <c r="M124" i="1" s="1"/>
  <c r="L121" i="1"/>
  <c r="M120" i="1"/>
  <c r="M119" i="1"/>
  <c r="M117" i="1"/>
  <c r="M116" i="1"/>
  <c r="M115" i="1"/>
  <c r="M114" i="1"/>
  <c r="K113" i="1"/>
  <c r="M113" i="1" s="1"/>
  <c r="M111" i="1"/>
  <c r="M109" i="1"/>
  <c r="K108" i="1"/>
  <c r="M108" i="1" s="1"/>
  <c r="K107" i="1"/>
  <c r="M107" i="1" s="1"/>
  <c r="K106" i="1"/>
  <c r="M106" i="1" s="1"/>
  <c r="K105" i="1"/>
  <c r="M105" i="1" s="1"/>
  <c r="K104" i="1"/>
  <c r="M104" i="1" s="1"/>
  <c r="M103" i="1"/>
  <c r="M102" i="1"/>
  <c r="M101" i="1"/>
  <c r="M99" i="1"/>
  <c r="M98" i="1"/>
  <c r="M97" i="1"/>
  <c r="M96" i="1"/>
  <c r="M95" i="1"/>
  <c r="M94" i="1"/>
  <c r="M93" i="1"/>
  <c r="K89" i="1"/>
  <c r="I80" i="1"/>
  <c r="H79" i="1"/>
  <c r="H80" i="1" s="1"/>
  <c r="J78" i="1"/>
  <c r="J77" i="1"/>
  <c r="J76" i="1"/>
  <c r="L73" i="1"/>
  <c r="J73" i="1"/>
  <c r="I73" i="1"/>
  <c r="H73" i="1"/>
  <c r="G73" i="1"/>
  <c r="F73" i="1"/>
  <c r="E73" i="1"/>
  <c r="K71" i="1"/>
  <c r="M71" i="1" s="1"/>
  <c r="M69" i="1"/>
  <c r="M68" i="1"/>
  <c r="M67" i="1"/>
  <c r="M66" i="1"/>
  <c r="M65" i="1"/>
  <c r="M64" i="1"/>
  <c r="M61" i="1"/>
  <c r="M60" i="1"/>
  <c r="M59" i="1"/>
  <c r="K56" i="1"/>
  <c r="M56" i="1" s="1"/>
  <c r="K55" i="1"/>
  <c r="M55" i="1" s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47" i="1"/>
  <c r="M47" i="1" s="1"/>
  <c r="K46" i="1"/>
  <c r="M46" i="1" s="1"/>
  <c r="K45" i="1"/>
  <c r="M45" i="1" s="1"/>
  <c r="K44" i="1"/>
  <c r="M44" i="1" s="1"/>
  <c r="K43" i="1"/>
  <c r="M43" i="1" s="1"/>
  <c r="K40" i="1"/>
  <c r="M40" i="1" s="1"/>
  <c r="K37" i="1"/>
  <c r="M37" i="1" s="1"/>
  <c r="K36" i="1"/>
  <c r="M36" i="1" s="1"/>
  <c r="K35" i="1"/>
  <c r="M35" i="1" s="1"/>
  <c r="K34" i="1"/>
  <c r="M34" i="1" s="1"/>
  <c r="K33" i="1"/>
  <c r="M33" i="1" s="1"/>
  <c r="M32" i="1"/>
  <c r="K32" i="1"/>
  <c r="K31" i="1"/>
  <c r="M31" i="1" s="1"/>
  <c r="K30" i="1"/>
  <c r="M30" i="1" s="1"/>
  <c r="K29" i="1"/>
  <c r="M29" i="1" s="1"/>
  <c r="K28" i="1"/>
  <c r="M28" i="1" s="1"/>
  <c r="K27" i="1"/>
  <c r="M27" i="1" s="1"/>
  <c r="M26" i="1"/>
  <c r="K26" i="1"/>
  <c r="K25" i="1"/>
  <c r="M25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M10" i="1"/>
  <c r="K10" i="1"/>
  <c r="K9" i="1"/>
  <c r="M121" i="1" l="1"/>
  <c r="K73" i="1"/>
  <c r="K121" i="1"/>
  <c r="J79" i="1"/>
  <c r="J80" i="1" s="1"/>
  <c r="M9" i="1"/>
  <c r="M73" i="1" l="1"/>
  <c r="E6" i="1" s="1"/>
</calcChain>
</file>

<file path=xl/sharedStrings.xml><?xml version="1.0" encoding="utf-8"?>
<sst xmlns="http://schemas.openxmlformats.org/spreadsheetml/2006/main" count="3142" uniqueCount="365">
  <si>
    <t>DEPARTMENT FOR EDUCATION S251 OUTTURN DATA COLLECTION</t>
  </si>
  <si>
    <t>LA: Barnsley</t>
  </si>
  <si>
    <t/>
  </si>
  <si>
    <t>Year 2018-19</t>
  </si>
  <si>
    <t>LA: 370</t>
  </si>
  <si>
    <t>TABLE A: LA Level Information</t>
  </si>
  <si>
    <t>Description</t>
  </si>
  <si>
    <t>Early Years</t>
  </si>
  <si>
    <t xml:space="preserve">Primary 
</t>
  </si>
  <si>
    <t xml:space="preserve">Secondary 
</t>
  </si>
  <si>
    <t>SEN/Special Schools</t>
  </si>
  <si>
    <t>AP/PRUs</t>
  </si>
  <si>
    <t xml:space="preserve">Post School
</t>
  </si>
  <si>
    <t xml:space="preserve">Gross
</t>
  </si>
  <si>
    <t>Income</t>
  </si>
  <si>
    <t xml:space="preserve">Net
</t>
  </si>
  <si>
    <t xml:space="preserve">Net
(BUDGET Totals from 2018-19)
</t>
  </si>
  <si>
    <t>Net
(OUTTURN Totals from 2017-18)</t>
  </si>
  <si>
    <t>1 SCHOOLS EXPENDITURE</t>
  </si>
  <si>
    <t>1.0.1 Individual Schools Budget (ISB) (after academy recoupment, but excluding all high needs place funding)</t>
  </si>
  <si>
    <t>1.0.2 High needs place funding within Individual Schools Budget (i.e. within school budget shares, after academy recoupment), including all pre- and post-16 place funding for maintained schools</t>
  </si>
  <si>
    <t>DE-DELEGATED ITEMS</t>
  </si>
  <si>
    <t>1.1.1 Contingencies</t>
  </si>
  <si>
    <t>1.1.2 Behaviour support services</t>
  </si>
  <si>
    <t>1.1.3 Support to UPEG and bilingual learners</t>
  </si>
  <si>
    <t>1.1.4 Free school meals eligibility</t>
  </si>
  <si>
    <t>1.1.5 Insurance</t>
  </si>
  <si>
    <t>1.1.6 Museum and Library services</t>
  </si>
  <si>
    <t>1.1.7 Licences/subscriptions</t>
  </si>
  <si>
    <t>1.1.8 Staff costs - supply cover excluding cover for facility time</t>
  </si>
  <si>
    <t>1.1.9 Staff costs - supply cover for facility time</t>
  </si>
  <si>
    <t>1.1.10 School improvement</t>
  </si>
  <si>
    <t>HIGH NEEDS EXPENDITURE</t>
  </si>
  <si>
    <t>1.2.1 Top up funding - maintained schools</t>
  </si>
  <si>
    <t>1.2.2 Top-up funding – academies, free schools and colleges</t>
  </si>
  <si>
    <t>1.2.3 Top-up and other funding – non-maintained and independent providers</t>
  </si>
  <si>
    <t>1.2.4 Additional high needs targeted funding for mainstream schools and academies</t>
  </si>
  <si>
    <t>1.2.5 SEN support services</t>
  </si>
  <si>
    <t>1.2.6 Hospital education services</t>
  </si>
  <si>
    <t>1.2.7 Other alternative provision services</t>
  </si>
  <si>
    <t>1.2.8 Support for inclusion</t>
  </si>
  <si>
    <t>1.2.9 Special schools and PRUs in financial difficulty</t>
  </si>
  <si>
    <t>1.2.10 PFI and BSF costs at special schools, AP/ PRUs and Post 16 institutions only</t>
  </si>
  <si>
    <t>1.2.11 Direct payments (SEN and disability)</t>
  </si>
  <si>
    <t>1.2.12 Carbon reduction commitment allowances (PRUs)</t>
  </si>
  <si>
    <t>1.2.13 Therapies and other health related services</t>
  </si>
  <si>
    <t>EARLY YEARS EXPENDITURE</t>
  </si>
  <si>
    <t>1.3.1 Central expenditure on early years entitlement</t>
  </si>
  <si>
    <t>CENTRAL PROVISION WITHIN SCHOOLS SPEND</t>
  </si>
  <si>
    <t>1.4.1 Contribution to combined expenditure</t>
  </si>
  <si>
    <t>1.4.2 School admissions</t>
  </si>
  <si>
    <t>1.4.3 Servicing of schools forums</t>
  </si>
  <si>
    <t>1.4.4 Termination of employment costs</t>
  </si>
  <si>
    <t>1.4.5 Falling Rolls Fund</t>
  </si>
  <si>
    <t>1.4.6 Capital expenditure from revenue (CERA)</t>
  </si>
  <si>
    <t>1.4.7 Prudential borrowing costs</t>
  </si>
  <si>
    <t>1.4.8 Fees to independent schools without SEN</t>
  </si>
  <si>
    <t>1.4.9 Equal pay - back pay</t>
  </si>
  <si>
    <t>1.4.10 Pupil growth</t>
  </si>
  <si>
    <t>1.4.11 SEN transport</t>
  </si>
  <si>
    <t>1.4.12 Exceptions agreed by Secretary of State</t>
  </si>
  <si>
    <t>1.4.13 Infant class sizes</t>
  </si>
  <si>
    <t>1.4.14 Other items</t>
  </si>
  <si>
    <t>CENTRAL PROVISION WITHIN SCHOOLS SPEND (FORMER ESG RETAINED DUTIES)</t>
  </si>
  <si>
    <t>1.5.1 Education welfare service</t>
  </si>
  <si>
    <t>1.5.2 Asset management</t>
  </si>
  <si>
    <t>1.5.3 Statutory/ Regulatory duties</t>
  </si>
  <si>
    <t>CENTRAL PROVISION FUNDED THROUGH MAINTAINED SCHOOLS SPEND</t>
  </si>
  <si>
    <t>1.6.1 Central support services</t>
  </si>
  <si>
    <t>1.6.2 Education welfare service</t>
  </si>
  <si>
    <t>1.6.3 Asset management</t>
  </si>
  <si>
    <t>1.6.4 Statutory/ Regulatory duties</t>
  </si>
  <si>
    <t>1.6.5 Premature retirement cost/ Redundancy costs (new provisions)</t>
  </si>
  <si>
    <t>1.6.6 Monitoring national curriculum assessment</t>
  </si>
  <si>
    <t>1.7.1 Other Specific Grants</t>
  </si>
  <si>
    <t>1.8.1 TOTAL SCHOOLS EXPENDITURE (after academy recoupment)</t>
  </si>
  <si>
    <t>RECONCILIATION OF SCHOOLS EXPENDITURE</t>
  </si>
  <si>
    <t>1.9.1 Dedicated Schools Grant for 2018-19 (after deductions for academy recoupment and adjustments for post school high needs place funding)</t>
  </si>
  <si>
    <t>1.9.2 Dedicated Schools Grant brought forward from 2017-18 (please show a deficit as a negative)</t>
  </si>
  <si>
    <t>1.9.3 Dedicated Schools Grant carry forward to 2019-20 (please show a deficit as a positive)</t>
  </si>
  <si>
    <t>1.9.4 ESFA Sixth Form Grant for maintained school 6th forms (excluding post-16 high needs place funding)</t>
  </si>
  <si>
    <t>1.9.5 Local Authority additional contribution</t>
  </si>
  <si>
    <t>1.9.6 Total funding supporting the Schools Expenditure (lines 1.9.1 to 1.9.5)</t>
  </si>
  <si>
    <t>2 OTHER EDUCATION AND COMMUNITY EXPENDITURE</t>
  </si>
  <si>
    <t>2.0.1 Central support services</t>
  </si>
  <si>
    <t>2.0.2 Education welfare service</t>
  </si>
  <si>
    <t>2.0.3 School improvement</t>
  </si>
  <si>
    <t>2.0.4 Asset management - education</t>
  </si>
  <si>
    <t>2.0.5 Statutory/ Regulatory duties - education</t>
  </si>
  <si>
    <t>2.0.6 Premature retirement cost/ Redundancy costs (new provisions)</t>
  </si>
  <si>
    <t>2.0.7 Monitoring national curriculum assessment</t>
  </si>
  <si>
    <t>2.1.1 Educational psychology service</t>
  </si>
  <si>
    <t>2.1.2 SEN administration, assessment and coordination and monitoring</t>
  </si>
  <si>
    <t>2.1.3 Independent Advice and Support Services (Parent partnership), guidance and information</t>
  </si>
  <si>
    <t>2.1.4 Home to school transport (pre 16): SEN transport expenditure</t>
  </si>
  <si>
    <t>2.1.5 Home to school transport (pre 16): mainstream home to school transport expenditure</t>
  </si>
  <si>
    <t>2.1.6 Home to post-16 provision: SEN/LLDD transport expenditure (aged 16-18)</t>
  </si>
  <si>
    <t>2.1.7 Home to post-16 provision: SEN/LLDD transport expenditure (aged 19-25)</t>
  </si>
  <si>
    <t>2.1.8 Home to post-16 provision transport: mainstream home to post-16 transport expenditure</t>
  </si>
  <si>
    <t>2.1.9 Supply of school places</t>
  </si>
  <si>
    <t>2.2.1 Other spend not funded from the Schools Budget</t>
  </si>
  <si>
    <t>2.3.1 Young people's learning and development</t>
  </si>
  <si>
    <t>2.3.2 Adult and Community learning</t>
  </si>
  <si>
    <t>2.3.3 Pension costs</t>
  </si>
  <si>
    <t>2.3.4 Joint use arrangements</t>
  </si>
  <si>
    <t>2.3.5 Insurance</t>
  </si>
  <si>
    <t>2.4.1 Other Specific Grant</t>
  </si>
  <si>
    <t>2.4.2 Capital Expenditure from Revenue (CERA) (Non-schools budget functions)</t>
  </si>
  <si>
    <t>2.4.3 Total Other education and community expenditure</t>
  </si>
  <si>
    <t>2.5 CAPITAL</t>
  </si>
  <si>
    <t>2.5.1 Capital Expenditure (excluding CERA)</t>
  </si>
  <si>
    <t>Year 2019-20</t>
  </si>
  <si>
    <t xml:space="preserve">Net
(BUDGET Totals from 2019-20)
</t>
  </si>
  <si>
    <t>Net
(OUTTURN Totals from 2018-19)</t>
  </si>
  <si>
    <t>1.0.2 High needs place funding within Individual Schools Budget (i.e. within school budget shares, after academy recoupment), including all pre- and post-16 place funding for maintained schools and academies</t>
  </si>
  <si>
    <t>1.9.1 Dedicated Schools Grant for 2019-20 (after academy recoupment and deductions for academy and post school high needs place funding)</t>
  </si>
  <si>
    <t>1.9.2 Dedicated Schools Grant brought forward from 2018-19 (please show a deficit as a negative)</t>
  </si>
  <si>
    <t>1.9.3 Dedicated Schools Grant carry forward to 2020-21 (please show a deficit as a positive)</t>
  </si>
  <si>
    <t>1.9.4 Grant for maintained school 6th forms (excluding post-16 high needs place funding)</t>
  </si>
  <si>
    <t>DSG Planned Expenditure</t>
  </si>
  <si>
    <t>DSG Block</t>
  </si>
  <si>
    <t>Allocated DSG funding</t>
  </si>
  <si>
    <t>Expenditure</t>
  </si>
  <si>
    <t>Net expenditure</t>
  </si>
  <si>
    <t>Schools (after academy recoupment)</t>
  </si>
  <si>
    <t>Central School Services</t>
  </si>
  <si>
    <t>High Needs (after deductions for academy and post school high needs place funding)</t>
  </si>
  <si>
    <t>DSG Block Total Line</t>
  </si>
  <si>
    <t>S251 Outturn 2020-21</t>
  </si>
  <si>
    <t>TABLE A:  LA LEVEL INFORMATION</t>
  </si>
  <si>
    <t>Rule Application (offset by 12 columns to data)</t>
  </si>
  <si>
    <t>Primary</t>
  </si>
  <si>
    <t>Secondary</t>
  </si>
  <si>
    <t xml:space="preserve">SEN/Special Schools </t>
  </si>
  <si>
    <t xml:space="preserve">Post school </t>
  </si>
  <si>
    <t>Gross</t>
  </si>
  <si>
    <t>Net</t>
  </si>
  <si>
    <t>Error Cell Reference and Description</t>
  </si>
  <si>
    <t>Notes</t>
  </si>
  <si>
    <t>(only 1.1, 1.3, 1.4, 1.6, 1021 &amp; Decimal check will be implemented)</t>
  </si>
  <si>
    <t>LA Table Errors:</t>
  </si>
  <si>
    <t>E</t>
  </si>
  <si>
    <t>F</t>
  </si>
  <si>
    <t>G</t>
  </si>
  <si>
    <t>H</t>
  </si>
  <si>
    <t>I</t>
  </si>
  <si>
    <t>J</t>
  </si>
  <si>
    <t>K</t>
  </si>
  <si>
    <t>L</t>
  </si>
  <si>
    <t>M</t>
  </si>
  <si>
    <t>SCHOOLS EXPENDITURE</t>
  </si>
  <si>
    <t>1.0.1</t>
  </si>
  <si>
    <t>Individual Schools Budget (after academies recoupment), including grant for maintained school sixth forms but excluding all high needs place funding</t>
  </si>
  <si>
    <t>1.1,1.3</t>
  </si>
  <si>
    <t xml:space="preserve"> 
3.1.1, 1007</t>
  </si>
  <si>
    <t xml:space="preserve"> </t>
  </si>
  <si>
    <t>1.0.2</t>
  </si>
  <si>
    <t>High needs place funding within Individual Schools Budget (after academies recoupment), including all pre- and post-16 place funding for maintained schools</t>
  </si>
  <si>
    <t xml:space="preserve"> 
3.1.1, 1007, 1022</t>
  </si>
  <si>
    <t xml:space="preserve">DE-DELEGATED ITEMS      </t>
  </si>
  <si>
    <t>1.1.1</t>
  </si>
  <si>
    <t xml:space="preserve">Contingencies      </t>
  </si>
  <si>
    <t xml:space="preserve"> 
3.1.1, 1010, 1007, 1008</t>
  </si>
  <si>
    <t>1.1.2</t>
  </si>
  <si>
    <t>Behaviour support services</t>
  </si>
  <si>
    <t>1.1.3</t>
  </si>
  <si>
    <t xml:space="preserve">Support to UPEG and bilingual learners  </t>
  </si>
  <si>
    <t>1.1.4</t>
  </si>
  <si>
    <t>Free school meals eligibility</t>
  </si>
  <si>
    <t>1.1.5</t>
  </si>
  <si>
    <t>Insurance</t>
  </si>
  <si>
    <t>1.1.6</t>
  </si>
  <si>
    <t>Museum and Library services</t>
  </si>
  <si>
    <t>1.1.7</t>
  </si>
  <si>
    <t xml:space="preserve">Licences/subscriptions </t>
  </si>
  <si>
    <t>1.1.8</t>
  </si>
  <si>
    <t>Staff costs - supply cover excluding cover for facility time</t>
  </si>
  <si>
    <t>1.1.9</t>
  </si>
  <si>
    <t>Staff costs - supply cover for facility time</t>
  </si>
  <si>
    <t>1.1.10</t>
  </si>
  <si>
    <t>School improvement</t>
  </si>
  <si>
    <t xml:space="preserve"> 
3.1.1, 1007, 1010, 1008</t>
  </si>
  <si>
    <t>1.2.1</t>
  </si>
  <si>
    <t>Top up funding - maintained schools</t>
  </si>
  <si>
    <t>1.2.2</t>
  </si>
  <si>
    <t>Top-up funding – academies, free schools and colleges</t>
  </si>
  <si>
    <t>1.2.3</t>
  </si>
  <si>
    <t>Top-up and other funding – non-maintained and independent providers</t>
  </si>
  <si>
    <t>1.2.4</t>
  </si>
  <si>
    <t>Additional high needs targeted funding for mainstream schools and academies</t>
  </si>
  <si>
    <t>1.2.5</t>
  </si>
  <si>
    <t xml:space="preserve">SEN support services  </t>
  </si>
  <si>
    <t>1.2.6</t>
  </si>
  <si>
    <t xml:space="preserve">Hospital education services  </t>
  </si>
  <si>
    <t>1.2.7</t>
  </si>
  <si>
    <t>Other alternative provision services</t>
  </si>
  <si>
    <t>1.2.8</t>
  </si>
  <si>
    <t xml:space="preserve">Support for inclusion </t>
  </si>
  <si>
    <t>1.2.9</t>
  </si>
  <si>
    <t>Special schools and PRUs in financial difficulty</t>
  </si>
  <si>
    <t>1.2.10</t>
  </si>
  <si>
    <t>PFI and BSF costs at special schools, AP/ PRUs and Post 16 institutions only</t>
  </si>
  <si>
    <t>1.2.11</t>
  </si>
  <si>
    <t xml:space="preserve">Direct payments (SEN and disability) </t>
  </si>
  <si>
    <t>1.2.12</t>
  </si>
  <si>
    <t>Carbon reduction commitment allowances (PRUs)</t>
  </si>
  <si>
    <t>1.2.13</t>
  </si>
  <si>
    <t>Therapies and other health related services</t>
  </si>
  <si>
    <t>1.3.1</t>
  </si>
  <si>
    <t xml:space="preserve">Central expenditure on early years entitlement </t>
  </si>
  <si>
    <t>1.4.1</t>
  </si>
  <si>
    <t>Contribution to combined expenditure</t>
  </si>
  <si>
    <t>1.4.2</t>
  </si>
  <si>
    <t>School admissions</t>
  </si>
  <si>
    <t>1.4.3</t>
  </si>
  <si>
    <t>Servicing of schools forums</t>
  </si>
  <si>
    <t>1.4.4</t>
  </si>
  <si>
    <t>Termination of employment costs</t>
  </si>
  <si>
    <t>1.4.5</t>
  </si>
  <si>
    <t>Falling Rolls Fund</t>
  </si>
  <si>
    <t>1.4.6</t>
  </si>
  <si>
    <t>Capital expenditure from revenue (CERA)</t>
  </si>
  <si>
    <t>1.4.7</t>
  </si>
  <si>
    <t>Prudential borrowing costs</t>
  </si>
  <si>
    <t>1.4.8</t>
  </si>
  <si>
    <t xml:space="preserve">Fees to independent schools without SEN </t>
  </si>
  <si>
    <t>1.4.9</t>
  </si>
  <si>
    <t xml:space="preserve">Equal pay - back pay   </t>
  </si>
  <si>
    <t>1.4.10</t>
  </si>
  <si>
    <t>Pupil growth</t>
  </si>
  <si>
    <t>1.4.11</t>
  </si>
  <si>
    <t>SEN transport</t>
  </si>
  <si>
    <t>1.4.12</t>
  </si>
  <si>
    <t xml:space="preserve">Exceptions agreed by Secretary of State </t>
  </si>
  <si>
    <t xml:space="preserve">
3.1.1, 1010, 1007, 1008, 1013</t>
  </si>
  <si>
    <t>1.4.13</t>
  </si>
  <si>
    <t>Infant class sizes</t>
  </si>
  <si>
    <t xml:space="preserve">
3.1.1, 1010, 1007, 1008</t>
  </si>
  <si>
    <t>1.4.14</t>
  </si>
  <si>
    <t>Other items</t>
  </si>
  <si>
    <t>1.5.1</t>
  </si>
  <si>
    <t>Education welfare service</t>
  </si>
  <si>
    <t>1.1, 1.3, 3.1.1, 1007, 1010, 1008</t>
  </si>
  <si>
    <t>1.5.2</t>
  </si>
  <si>
    <t xml:space="preserve">Asset management </t>
  </si>
  <si>
    <t>1.5.3</t>
  </si>
  <si>
    <t>Statutory/ Regulatory duties</t>
  </si>
  <si>
    <t>1.6.1</t>
  </si>
  <si>
    <t xml:space="preserve">Central support services </t>
  </si>
  <si>
    <t>1.6.2</t>
  </si>
  <si>
    <t>1.6.3</t>
  </si>
  <si>
    <t>1.6.4</t>
  </si>
  <si>
    <t>1.6.5</t>
  </si>
  <si>
    <t>Premature retirement cost/ Redundancy costs (new provisions)</t>
  </si>
  <si>
    <t>1.6.6</t>
  </si>
  <si>
    <t>Monitoring national curriculum assessment</t>
  </si>
  <si>
    <t>1.7.1</t>
  </si>
  <si>
    <t xml:space="preserve">Other Specific Grants </t>
  </si>
  <si>
    <t>1.1,1.3,1021</t>
  </si>
  <si>
    <t xml:space="preserve"> 3.1.1, 1010, 1007, 1008</t>
  </si>
  <si>
    <t>Note that 2021 only needs to be applied to the Net column, but has to be triggered by the rest of the data entry fields</t>
  </si>
  <si>
    <t>1.8.1</t>
  </si>
  <si>
    <t>TOTAL SCHOOLS EXPENDITURE (after academy recoupment)</t>
  </si>
  <si>
    <t>1.8.1a</t>
  </si>
  <si>
    <t>DSG BLOCK Expenditure</t>
  </si>
  <si>
    <t xml:space="preserve">Block
</t>
  </si>
  <si>
    <t xml:space="preserve">Allocated DSG funding
</t>
  </si>
  <si>
    <t xml:space="preserve">Expenditure
</t>
  </si>
  <si>
    <t xml:space="preserve">Net
</t>
  </si>
  <si>
    <t>Schools</t>
  </si>
  <si>
    <t>Schools (after academies recoupment)</t>
  </si>
  <si>
    <t>1.1,1.7, 1.3, 1027</t>
  </si>
  <si>
    <t>1.1,1.7, 1.3, 1.4</t>
  </si>
  <si>
    <t>1.1,1.7, 1.3, 1028</t>
  </si>
  <si>
    <t>High Needs</t>
  </si>
  <si>
    <t>High Needs (after deductions for academies recoupment and direct funding of high needs places by ESFA)</t>
  </si>
  <si>
    <t>1.1,1.7, 1.3, 1029</t>
  </si>
  <si>
    <t>1.1,1.7, 1.3, 1030</t>
  </si>
  <si>
    <t>Total</t>
  </si>
  <si>
    <t>1.9.1</t>
  </si>
  <si>
    <t>Dedicated Schools Grant for 2020-21 (after deductions for academies recoupment and direct funding of high needs places by ESFA)</t>
  </si>
  <si>
    <t>1.1, 1.3, 1023</t>
  </si>
  <si>
    <t>1.9.1a</t>
  </si>
  <si>
    <t>Dedicated Schools Grant in year adjustments</t>
  </si>
  <si>
    <t>1.9.2</t>
  </si>
  <si>
    <t>Dedicated Schools Grant brought forward from 2019-20 (please show a deficit as a negative)</t>
  </si>
  <si>
    <t>1.1, 1031</t>
  </si>
  <si>
    <t>1.9.3</t>
  </si>
  <si>
    <t>Dedicated Schools Grant carry forward to 2021-22 (please show a deficit as a positive)</t>
  </si>
  <si>
    <t>1.1, 1032</t>
  </si>
  <si>
    <t>1.9.4</t>
  </si>
  <si>
    <t>Grant for maintained school sixth forms</t>
  </si>
  <si>
    <t>1.1, 1.3, 1025</t>
  </si>
  <si>
    <t>1.9.5</t>
  </si>
  <si>
    <t xml:space="preserve">Local Authority additional contribution   </t>
  </si>
  <si>
    <t>1.1, 1.3</t>
  </si>
  <si>
    <t>1.9.6</t>
  </si>
  <si>
    <t xml:space="preserve">Total funding supporting the Schools Expenditure (lines 1.9.1 to 1.9.5)  </t>
  </si>
  <si>
    <t>OTHER EDUCATION AND COMMUNITY EXPENDITURE</t>
  </si>
  <si>
    <t>2.0.1</t>
  </si>
  <si>
    <t>1.1, 1.3, 3.1.1, 1010, 1007, 1008</t>
  </si>
  <si>
    <t>2.0.2</t>
  </si>
  <si>
    <t>2.0.3</t>
  </si>
  <si>
    <t>2.0.4</t>
  </si>
  <si>
    <t>Asset management - education</t>
  </si>
  <si>
    <t>2.0.5</t>
  </si>
  <si>
    <t>Statutory/ Regulatory duties - education</t>
  </si>
  <si>
    <t>2.0.6</t>
  </si>
  <si>
    <t>2.0.7</t>
  </si>
  <si>
    <t>2.1.1</t>
  </si>
  <si>
    <t>Educational psychology service</t>
  </si>
  <si>
    <t>2.1.2</t>
  </si>
  <si>
    <t>SEN administration, assessment and coordination and monitoring</t>
  </si>
  <si>
    <t>2.1.3</t>
  </si>
  <si>
    <t>Independent Advice and Support Services (Parent partnership), guidance and information</t>
  </si>
  <si>
    <t>2.1.4</t>
  </si>
  <si>
    <t>Home to school transport (pre 16): SEN transport expenditure</t>
  </si>
  <si>
    <t>2.1.5</t>
  </si>
  <si>
    <t>Home to school transport (pre 16): mainstream home to school transport expenditure</t>
  </si>
  <si>
    <t>2.1.6</t>
  </si>
  <si>
    <t>Home to post-16 provision: SEN/LLDD transport expenditure (aged 16-18)</t>
  </si>
  <si>
    <t>2.1.7</t>
  </si>
  <si>
    <t>Home to post-16 provision: SEN/LLDD transport expenditure (aged 19-25)</t>
  </si>
  <si>
    <t>2.1.8</t>
  </si>
  <si>
    <t xml:space="preserve">Home to post-16 provision transport: mainstream home to post-16 transport expenditure      </t>
  </si>
  <si>
    <t>2.1.9</t>
  </si>
  <si>
    <t>Supply of school places</t>
  </si>
  <si>
    <t>2.2.1</t>
  </si>
  <si>
    <t xml:space="preserve">Other spend not funded from the Schools Budget </t>
  </si>
  <si>
    <t>2.3.1</t>
  </si>
  <si>
    <t>Young people's learning and development</t>
  </si>
  <si>
    <t>2.3.2</t>
  </si>
  <si>
    <t>Adult and Community learning</t>
  </si>
  <si>
    <t>2.3.3</t>
  </si>
  <si>
    <t>Pension costs</t>
  </si>
  <si>
    <t>2.3.4</t>
  </si>
  <si>
    <t>Joint use arrangements</t>
  </si>
  <si>
    <t>2.3.5</t>
  </si>
  <si>
    <t>2.4.1</t>
  </si>
  <si>
    <t xml:space="preserve">Other Specific Grant </t>
  </si>
  <si>
    <t>1.1, 1.3, 3.1.1, 1010, 1007, 1008,1021</t>
  </si>
  <si>
    <t>1.1, 1.3, 1021</t>
  </si>
  <si>
    <t>2.4.2</t>
  </si>
  <si>
    <t xml:space="preserve">Capital Expenditure from Revenue (CERA) (Non-schools budget functions) </t>
  </si>
  <si>
    <t>1.1, 1.3, 1007</t>
  </si>
  <si>
    <t>2.4.3</t>
  </si>
  <si>
    <t>Total Other education and community expenditure</t>
  </si>
  <si>
    <t>CAPITAL</t>
  </si>
  <si>
    <t>2.5.1</t>
  </si>
  <si>
    <t>Capital Expenditure (excluding CERA)</t>
  </si>
  <si>
    <t>3.1.1, 1007</t>
  </si>
  <si>
    <t>S251 Outturn 2021-22</t>
  </si>
  <si>
    <t>Dedicated Schools Grant for 2021-22 (after deductions for academies recoupment and direct funding of high needs places by ESFA)</t>
  </si>
  <si>
    <t>Dedicated Schools Grant brought forward from 2020-21 (please show a deficit as a negative)</t>
  </si>
  <si>
    <t>Dedicated Schools Grant carry forward to 2022-23 (please show a deficit as a positive)</t>
  </si>
  <si>
    <t>S251 Outturn 2022-23</t>
  </si>
  <si>
    <t>Please enable macros before entering data</t>
  </si>
  <si>
    <t>1.6.7</t>
  </si>
  <si>
    <t>Dedicated Schools Grant for 2022-23 (after deductions for academies recoupment and direct funding of high needs places by ESFA)</t>
  </si>
  <si>
    <t>Dedicated Schools Grant brought forward from 2021-22 (please show a deficit as a negative)</t>
  </si>
  <si>
    <t>Dedicated Schools Grant carry forward to 2023-24 (please show a deficit as a positive)</t>
  </si>
  <si>
    <t>S251 Outturn 2023-24</t>
  </si>
  <si>
    <t>Dedicated Schools Grant for 2023-24 (after deductions for academies recoupment and direct funding of high needs places by ESFA)</t>
  </si>
  <si>
    <t>Dedicated Schools Grant brought forward from 2022-23 (please show a deficit as a negative)</t>
  </si>
  <si>
    <t>Dedicated Schools Grant carry forward to 2024-25 (please show a deficit as a positive)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</si>
</sst>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\£#,##0.00"/>
  </numFmts>
  <fonts count="25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trike/>
      <sz val="10"/>
      <name val="Arial"/>
      <family val="2"/>
    </font>
    <font>
      <sz val="10"/>
      <color rgb="FF0D0D0D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u/>
      <sz val="1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4B4B"/>
        <bgColor indexed="64"/>
      </patternFill>
    </fill>
  </fills>
  <borders count="2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5" fillId="0" borderId="0"/>
  </cellStyleXfs>
  <cellXfs count="131">
    <xf numFmtId="0" fontId="0" fillId="0" borderId="0" xfId="0"/>
    <xf numFmtId="0" fontId="2" fillId="0" borderId="0" xfId="1" applyFont="1" applyAlignment="1">
      <alignment vertical="top" wrapText="1" readingOrder="1"/>
    </xf>
    <xf numFmtId="0" fontId="3" fillId="0" borderId="0" xfId="1" applyFont="1" applyAlignment="1">
      <alignment horizontal="left" vertical="top" wrapText="1" readingOrder="1"/>
    </xf>
    <xf numFmtId="0" fontId="4" fillId="0" borderId="0" xfId="1" applyFont="1"/>
    <xf numFmtId="0" fontId="5" fillId="0" borderId="0" xfId="1" applyFont="1" applyAlignment="1">
      <alignment horizontal="center" vertical="top" wrapText="1" readingOrder="1"/>
    </xf>
    <xf numFmtId="0" fontId="2" fillId="0" borderId="0" xfId="1" applyFont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5" fillId="2" borderId="1" xfId="1" applyFont="1" applyFill="1" applyBorder="1" applyAlignment="1">
      <alignment vertical="top" wrapText="1" readingOrder="1"/>
    </xf>
    <xf numFmtId="0" fontId="5" fillId="2" borderId="1" xfId="1" applyFont="1" applyFill="1" applyBorder="1" applyAlignment="1">
      <alignment horizontal="center" vertical="top" wrapText="1" readingOrder="1"/>
    </xf>
    <xf numFmtId="0" fontId="6" fillId="0" borderId="1" xfId="1" applyFont="1" applyBorder="1" applyAlignment="1">
      <alignment vertical="center" wrapText="1" readingOrder="1"/>
    </xf>
    <xf numFmtId="0" fontId="7" fillId="0" borderId="1" xfId="1" applyFont="1" applyBorder="1" applyAlignment="1">
      <alignment horizontal="right" vertical="center" wrapText="1" readingOrder="1"/>
    </xf>
    <xf numFmtId="0" fontId="8" fillId="0" borderId="1" xfId="1" applyFont="1" applyBorder="1" applyAlignment="1">
      <alignment horizontal="right" vertical="center" wrapText="1" readingOrder="1"/>
    </xf>
    <xf numFmtId="0" fontId="7" fillId="0" borderId="1" xfId="1" applyFont="1" applyBorder="1" applyAlignment="1">
      <alignment vertical="center" wrapText="1" readingOrder="1"/>
    </xf>
    <xf numFmtId="164" fontId="7" fillId="0" borderId="1" xfId="1" applyNumberFormat="1" applyFont="1" applyBorder="1" applyAlignment="1">
      <alignment horizontal="right" vertical="center" wrapText="1" readingOrder="1"/>
    </xf>
    <xf numFmtId="164" fontId="8" fillId="0" borderId="1" xfId="1" applyNumberFormat="1" applyFont="1" applyBorder="1" applyAlignment="1">
      <alignment horizontal="right" vertical="center" wrapText="1" readingOrder="1"/>
    </xf>
    <xf numFmtId="0" fontId="7" fillId="0" borderId="2" xfId="1" applyFont="1" applyBorder="1" applyAlignment="1">
      <alignment vertical="center" wrapText="1" readingOrder="1"/>
    </xf>
    <xf numFmtId="0" fontId="7" fillId="0" borderId="2" xfId="1" applyFont="1" applyBorder="1" applyAlignment="1">
      <alignment horizontal="right" vertical="center" wrapText="1" readingOrder="1"/>
    </xf>
    <xf numFmtId="0" fontId="8" fillId="0" borderId="2" xfId="1" applyFont="1" applyBorder="1" applyAlignment="1">
      <alignment horizontal="right" vertical="center" wrapText="1" readingOrder="1"/>
    </xf>
    <xf numFmtId="0" fontId="6" fillId="0" borderId="3" xfId="1" applyFont="1" applyBorder="1" applyAlignment="1">
      <alignment vertical="center" wrapText="1" readingOrder="1"/>
    </xf>
    <xf numFmtId="0" fontId="7" fillId="0" borderId="3" xfId="1" applyFont="1" applyBorder="1" applyAlignment="1">
      <alignment horizontal="right" vertical="center" wrapText="1" readingOrder="1"/>
    </xf>
    <xf numFmtId="0" fontId="8" fillId="0" borderId="0" xfId="1" applyFont="1" applyAlignment="1">
      <alignment horizontal="right" vertical="center" wrapText="1" readingOrder="1"/>
    </xf>
    <xf numFmtId="0" fontId="8" fillId="0" borderId="5" xfId="1" applyFont="1" applyBorder="1" applyAlignment="1">
      <alignment horizontal="right" vertical="center" wrapText="1" readingOrder="1"/>
    </xf>
    <xf numFmtId="0" fontId="7" fillId="0" borderId="1" xfId="1" applyFont="1" applyBorder="1" applyAlignment="1">
      <alignment vertical="top" wrapText="1" readingOrder="1"/>
    </xf>
    <xf numFmtId="0" fontId="9" fillId="3" borderId="0" xfId="0" applyFont="1" applyFill="1" applyAlignment="1">
      <alignment vertical="center"/>
    </xf>
    <xf numFmtId="0" fontId="10" fillId="4" borderId="6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8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top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2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vertical="top"/>
    </xf>
    <xf numFmtId="0" fontId="13" fillId="0" borderId="12" xfId="0" applyFont="1" applyBorder="1" applyAlignment="1">
      <alignment horizontal="left" vertical="center"/>
    </xf>
    <xf numFmtId="0" fontId="12" fillId="3" borderId="13" xfId="2" applyFont="1" applyFill="1" applyBorder="1" applyAlignment="1">
      <alignment horizontal="left" vertical="center" wrapText="1"/>
    </xf>
    <xf numFmtId="0" fontId="12" fillId="3" borderId="14" xfId="2" applyFont="1" applyFill="1" applyBorder="1" applyAlignment="1">
      <alignment horizontal="left" vertical="center" wrapText="1"/>
    </xf>
    <xf numFmtId="0" fontId="12" fillId="3" borderId="13" xfId="2" applyFont="1" applyFill="1" applyBorder="1" applyAlignment="1">
      <alignment horizontal="center" vertical="center" wrapText="1"/>
    </xf>
    <xf numFmtId="2" fontId="12" fillId="3" borderId="13" xfId="2" applyNumberFormat="1" applyFont="1" applyFill="1" applyBorder="1" applyAlignment="1">
      <alignment horizontal="center" vertical="center" wrapText="1"/>
    </xf>
    <xf numFmtId="2" fontId="12" fillId="3" borderId="15" xfId="2" applyNumberFormat="1" applyFont="1" applyFill="1" applyBorder="1" applyAlignment="1">
      <alignment horizontal="center" vertical="center" wrapText="1"/>
    </xf>
    <xf numFmtId="0" fontId="12" fillId="3" borderId="16" xfId="2" applyFont="1" applyFill="1" applyBorder="1" applyAlignment="1">
      <alignment horizontal="center" vertical="center" wrapText="1"/>
    </xf>
    <xf numFmtId="2" fontId="12" fillId="3" borderId="13" xfId="2" applyNumberFormat="1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left" vertical="center" wrapText="1"/>
    </xf>
    <xf numFmtId="0" fontId="12" fillId="3" borderId="0" xfId="2" applyFont="1" applyFill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2" fontId="12" fillId="3" borderId="0" xfId="2" applyNumberFormat="1" applyFont="1" applyFill="1" applyAlignment="1">
      <alignment horizontal="center" vertical="center" wrapText="1"/>
    </xf>
    <xf numFmtId="2" fontId="12" fillId="3" borderId="7" xfId="2" applyNumberFormat="1" applyFont="1" applyFill="1" applyBorder="1" applyAlignment="1">
      <alignment horizontal="center" vertical="center" wrapText="1"/>
    </xf>
    <xf numFmtId="0" fontId="12" fillId="3" borderId="0" xfId="2" applyFont="1" applyFill="1" applyAlignment="1">
      <alignment horizontal="center" vertical="top" wrapText="1"/>
    </xf>
    <xf numFmtId="4" fontId="14" fillId="0" borderId="0" xfId="0" applyNumberFormat="1" applyFont="1" applyAlignment="1">
      <alignment horizontal="left" vertical="center"/>
    </xf>
    <xf numFmtId="4" fontId="14" fillId="0" borderId="0" xfId="0" applyNumberFormat="1" applyFont="1" applyAlignment="1">
      <alignment horizontal="center" vertical="center"/>
    </xf>
    <xf numFmtId="4" fontId="12" fillId="3" borderId="0" xfId="2" applyNumberFormat="1" applyFont="1" applyFill="1" applyAlignment="1">
      <alignment horizontal="right" vertical="center"/>
    </xf>
    <xf numFmtId="4" fontId="9" fillId="5" borderId="13" xfId="0" applyNumberFormat="1" applyFont="1" applyFill="1" applyBorder="1" applyAlignment="1">
      <alignment horizontal="left" vertical="top" wrapText="1"/>
    </xf>
    <xf numFmtId="0" fontId="12" fillId="3" borderId="0" xfId="3" applyFont="1" applyFill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4" fontId="12" fillId="3" borderId="0" xfId="2" applyNumberFormat="1" applyFont="1" applyFill="1" applyAlignment="1">
      <alignment horizontal="left" vertical="center" wrapText="1"/>
    </xf>
    <xf numFmtId="4" fontId="12" fillId="3" borderId="0" xfId="2" applyNumberFormat="1" applyFont="1" applyFill="1" applyAlignment="1">
      <alignment horizontal="left" vertical="top" wrapText="1"/>
    </xf>
    <xf numFmtId="0" fontId="9" fillId="3" borderId="0" xfId="3" applyFont="1" applyFill="1" applyAlignment="1">
      <alignment horizontal="center" vertical="center" wrapText="1"/>
    </xf>
    <xf numFmtId="0" fontId="16" fillId="3" borderId="0" xfId="2" applyFont="1" applyFill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4" fontId="9" fillId="5" borderId="13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13" xfId="3" applyNumberFormat="1" applyFont="1" applyFill="1" applyBorder="1" applyAlignment="1">
      <alignment horizontal="right" vertical="center" wrapText="1"/>
    </xf>
    <xf numFmtId="4" fontId="9" fillId="3" borderId="13" xfId="0" applyNumberFormat="1" applyFont="1" applyFill="1" applyBorder="1" applyAlignment="1">
      <alignment horizontal="left" vertical="top" wrapText="1"/>
    </xf>
    <xf numFmtId="0" fontId="9" fillId="3" borderId="0" xfId="2" applyFill="1" applyAlignment="1">
      <alignment horizontal="center" vertical="center" wrapText="1"/>
    </xf>
    <xf numFmtId="0" fontId="17" fillId="3" borderId="0" xfId="3" applyFont="1" applyFill="1" applyAlignment="1">
      <alignment horizontal="right" vertical="center" wrapText="1"/>
    </xf>
    <xf numFmtId="4" fontId="17" fillId="3" borderId="0" xfId="0" applyNumberFormat="1" applyFont="1" applyFill="1" applyAlignment="1">
      <alignment horizontal="right" vertical="center"/>
    </xf>
    <xf numFmtId="4" fontId="17" fillId="3" borderId="0" xfId="3" applyNumberFormat="1" applyFont="1" applyFill="1" applyAlignment="1">
      <alignment horizontal="right" vertical="center" wrapText="1"/>
    </xf>
    <xf numFmtId="4" fontId="17" fillId="3" borderId="0" xfId="0" applyNumberFormat="1" applyFont="1" applyFill="1" applyAlignment="1">
      <alignment horizontal="right" vertical="top"/>
    </xf>
    <xf numFmtId="0" fontId="9" fillId="3" borderId="0" xfId="3" applyFont="1" applyFill="1" applyAlignment="1">
      <alignment horizontal="right" vertical="center" wrapText="1"/>
    </xf>
    <xf numFmtId="4" fontId="9" fillId="3" borderId="0" xfId="0" applyNumberFormat="1" applyFont="1" applyFill="1" applyAlignment="1">
      <alignment horizontal="right" vertical="center"/>
    </xf>
    <xf numFmtId="4" fontId="9" fillId="5" borderId="13" xfId="0" applyNumberFormat="1" applyFont="1" applyFill="1" applyBorder="1" applyAlignment="1" applyProtection="1">
      <alignment horizontal="right" vertical="center"/>
      <protection locked="0"/>
    </xf>
    <xf numFmtId="4" fontId="9" fillId="3" borderId="0" xfId="3" applyNumberFormat="1" applyFont="1" applyFill="1" applyAlignment="1">
      <alignment horizontal="right" vertical="center" wrapText="1"/>
    </xf>
    <xf numFmtId="0" fontId="9" fillId="3" borderId="0" xfId="3" applyFont="1" applyFill="1" applyAlignment="1">
      <alignment horizontal="left" vertical="center" wrapText="1"/>
    </xf>
    <xf numFmtId="3" fontId="9" fillId="3" borderId="0" xfId="3" applyNumberFormat="1" applyFont="1" applyFill="1" applyAlignment="1">
      <alignment horizontal="right" vertical="top" wrapText="1"/>
    </xf>
    <xf numFmtId="0" fontId="12" fillId="3" borderId="0" xfId="3" applyFont="1" applyFill="1" applyAlignment="1">
      <alignment horizontal="left" vertical="center" wrapText="1"/>
    </xf>
    <xf numFmtId="4" fontId="9" fillId="3" borderId="10" xfId="0" applyNumberFormat="1" applyFont="1" applyFill="1" applyBorder="1" applyAlignment="1">
      <alignment horizontal="right" vertical="center"/>
    </xf>
    <xf numFmtId="4" fontId="9" fillId="3" borderId="10" xfId="3" applyNumberFormat="1" applyFont="1" applyFill="1" applyBorder="1" applyAlignment="1">
      <alignment horizontal="right" vertical="center" wrapText="1"/>
    </xf>
    <xf numFmtId="3" fontId="9" fillId="3" borderId="10" xfId="3" applyNumberFormat="1" applyFont="1" applyFill="1" applyBorder="1" applyAlignment="1">
      <alignment horizontal="right" vertical="top" wrapText="1"/>
    </xf>
    <xf numFmtId="0" fontId="18" fillId="3" borderId="0" xfId="0" applyFont="1" applyFill="1" applyAlignment="1">
      <alignment vertical="center"/>
    </xf>
    <xf numFmtId="4" fontId="0" fillId="0" borderId="0" xfId="0" applyNumberFormat="1" applyAlignment="1">
      <alignment vertical="center"/>
    </xf>
    <xf numFmtId="4" fontId="17" fillId="3" borderId="0" xfId="3" applyNumberFormat="1" applyFont="1" applyFill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4" fontId="9" fillId="7" borderId="13" xfId="3" applyNumberFormat="1" applyFont="1" applyFill="1" applyBorder="1" applyAlignment="1">
      <alignment horizontal="right" vertical="center" wrapText="1"/>
    </xf>
    <xf numFmtId="4" fontId="9" fillId="3" borderId="17" xfId="0" applyNumberFormat="1" applyFont="1" applyFill="1" applyBorder="1" applyAlignment="1">
      <alignment horizontal="right" vertical="center"/>
    </xf>
    <xf numFmtId="4" fontId="9" fillId="3" borderId="17" xfId="3" applyNumberFormat="1" applyFont="1" applyFill="1" applyBorder="1" applyAlignment="1">
      <alignment horizontal="right" vertical="center" wrapText="1"/>
    </xf>
    <xf numFmtId="3" fontId="9" fillId="3" borderId="7" xfId="3" applyNumberFormat="1" applyFont="1" applyFill="1" applyBorder="1" applyAlignment="1">
      <alignment horizontal="right" vertical="top" wrapText="1"/>
    </xf>
    <xf numFmtId="2" fontId="12" fillId="3" borderId="0" xfId="2" applyNumberFormat="1" applyFont="1" applyFill="1" applyAlignment="1">
      <alignment horizontal="right" vertical="top" wrapText="1"/>
    </xf>
    <xf numFmtId="0" fontId="19" fillId="0" borderId="0" xfId="0" applyFont="1" applyAlignment="1">
      <alignment vertical="center"/>
    </xf>
    <xf numFmtId="0" fontId="12" fillId="8" borderId="13" xfId="2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3" borderId="0" xfId="0" applyFont="1" applyFill="1" applyAlignment="1">
      <alignment horizontal="left" vertical="center"/>
    </xf>
    <xf numFmtId="49" fontId="9" fillId="3" borderId="0" xfId="0" applyNumberFormat="1" applyFont="1" applyFill="1" applyAlignment="1">
      <alignment vertical="center" wrapText="1"/>
    </xf>
    <xf numFmtId="0" fontId="9" fillId="3" borderId="18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4" fontId="9" fillId="9" borderId="13" xfId="0" applyNumberFormat="1" applyFont="1" applyFill="1" applyBorder="1" applyAlignment="1" applyProtection="1">
      <alignment horizontal="right" vertical="center"/>
      <protection locked="0"/>
    </xf>
    <xf numFmtId="4" fontId="9" fillId="3" borderId="13" xfId="0" applyNumberFormat="1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9" fillId="3" borderId="18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4" fontId="12" fillId="3" borderId="0" xfId="2" applyNumberFormat="1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0" xfId="2" applyFont="1" applyFill="1" applyAlignment="1">
      <alignment horizontal="right" vertical="center" wrapText="1"/>
    </xf>
    <xf numFmtId="4" fontId="9" fillId="3" borderId="0" xfId="0" applyNumberFormat="1" applyFont="1" applyFill="1" applyAlignment="1">
      <alignment horizontal="right" vertical="top"/>
    </xf>
    <xf numFmtId="2" fontId="9" fillId="3" borderId="17" xfId="0" applyNumberFormat="1" applyFont="1" applyFill="1" applyBorder="1" applyAlignment="1">
      <alignment horizontal="right" vertical="top"/>
    </xf>
    <xf numFmtId="0" fontId="12" fillId="3" borderId="0" xfId="3" applyFont="1" applyFill="1" applyAlignment="1">
      <alignment vertical="center" wrapText="1"/>
    </xf>
    <xf numFmtId="0" fontId="13" fillId="0" borderId="0" xfId="0" applyFont="1" applyAlignment="1">
      <alignment vertical="top"/>
    </xf>
    <xf numFmtId="0" fontId="24" fillId="4" borderId="7" xfId="0" applyFont="1" applyFill="1" applyBorder="1" applyAlignment="1">
      <alignment vertical="center"/>
    </xf>
    <xf numFmtId="4" fontId="9" fillId="0" borderId="13" xfId="0" applyNumberFormat="1" applyFont="1" applyBorder="1" applyAlignment="1" applyProtection="1">
      <alignment horizontal="right" vertical="center"/>
      <protection locked="0"/>
    </xf>
    <xf numFmtId="0" fontId="3" fillId="0" borderId="0" xfId="1" applyFont="1" applyAlignment="1">
      <alignment horizontal="left" vertical="top" wrapText="1" readingOrder="1"/>
    </xf>
    <xf numFmtId="0" fontId="4" fillId="0" borderId="0" xfId="1" applyFont="1"/>
    <xf numFmtId="164" fontId="7" fillId="0" borderId="1" xfId="1" applyNumberFormat="1" applyFont="1" applyBorder="1" applyAlignment="1">
      <alignment horizontal="right" vertical="center" wrapText="1" readingOrder="1"/>
    </xf>
    <xf numFmtId="0" fontId="4" fillId="0" borderId="4" xfId="1" applyFont="1" applyBorder="1" applyAlignment="1">
      <alignment vertical="top" wrapText="1"/>
    </xf>
    <xf numFmtId="0" fontId="5" fillId="2" borderId="1" xfId="1" applyFont="1" applyFill="1" applyBorder="1" applyAlignment="1">
      <alignment vertical="top" wrapText="1" readingOrder="1"/>
    </xf>
    <xf numFmtId="0" fontId="13" fillId="0" borderId="12" xfId="0" applyFont="1" applyBorder="1" applyAlignment="1">
      <alignment horizontal="left" vertical="center"/>
    </xf>
    <xf numFmtId="0" fontId="12" fillId="8" borderId="18" xfId="2" applyFont="1" applyFill="1" applyBorder="1" applyAlignment="1">
      <alignment horizontal="center" vertical="center" wrapText="1"/>
    </xf>
    <xf numFmtId="0" fontId="12" fillId="8" borderId="17" xfId="2" applyFont="1" applyFill="1" applyBorder="1" applyAlignment="1">
      <alignment horizontal="center" vertical="center" wrapText="1"/>
    </xf>
    <xf numFmtId="0" fontId="12" fillId="8" borderId="19" xfId="2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27ED7EBB-C039-44DF-888E-672D102D5FB8}"/>
    <cellStyle name="Normal_Pupil Level School Census2010 Tables v1.0" xfId="2" xr:uid="{218B1D75-ED85-4587-820B-B81EDD33FF27}"/>
    <cellStyle name="Normal_Sheet1" xfId="3" xr:uid="{747C7D55-8707-4C07-B296-9C485EC69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enPer\AppData\Local\Temp\MicrosoftEdgeDownloads\5f632beb-a8cc-40cf-8e8f-f93436731d4b\section_251_outturn_2019_to_2020_individual_local_authority_expenditure_data.xlsm" TargetMode="External"/><Relationship Id="rId1" Type="http://schemas.openxmlformats.org/officeDocument/2006/relationships/externalLinkPath" Target="file:///C:\Users\HelenPer\AppData\Local\Temp\MicrosoftEdgeDownloads\5f632beb-a8cc-40cf-8e8f-f93436731d4b\section_251_outturn_2019_to_2020_individual_local_authority_expenditure_data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rnsleycouncil-my.sharepoint.com/personal/helenperrin_barnsley_gov_uk/Documents/section_251_outturn_2018_to_2019_individual_local_authority_expenditure_data.xlsm" TargetMode="External"/><Relationship Id="rId1" Type="http://schemas.openxmlformats.org/officeDocument/2006/relationships/externalLinkPath" Target="https://barnsleycouncil-my.sharepoint.com/personal/helenperrin_barnsley_gov_uk/Documents/section_251_outturn_2018_to_2019_individual_local_authority_expenditure_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201_TableA"/>
      <sheetName val="201_TableA1"/>
      <sheetName val="202_TableA"/>
      <sheetName val="202_TableA1"/>
      <sheetName val="203_TableA"/>
      <sheetName val="203_TableA1"/>
      <sheetName val="204_TableA"/>
      <sheetName val="204_TableA1"/>
      <sheetName val="205_TableA"/>
      <sheetName val="205_TableA1"/>
      <sheetName val="206_TableA"/>
      <sheetName val="206_TableA1"/>
      <sheetName val="207_TableA"/>
      <sheetName val="207_TableA1"/>
      <sheetName val="208_TableA"/>
      <sheetName val="208_TableA1"/>
      <sheetName val="209_TableA"/>
      <sheetName val="209_TableA1"/>
      <sheetName val="210_TableA"/>
      <sheetName val="210_TableA1"/>
      <sheetName val="211_TableA"/>
      <sheetName val="211_TableA1"/>
      <sheetName val="212_TableA"/>
      <sheetName val="212_TableA1"/>
      <sheetName val="213_TableA"/>
      <sheetName val="213_TableA1"/>
      <sheetName val="301_TableA"/>
      <sheetName val="301_TableA1"/>
      <sheetName val="302_TableA"/>
      <sheetName val="302_TableA1"/>
      <sheetName val="303_TableA"/>
      <sheetName val="303_TableA1"/>
      <sheetName val="304_TableA"/>
      <sheetName val="304_TableA1"/>
      <sheetName val="305_TableA"/>
      <sheetName val="305_TableA1"/>
      <sheetName val="306_TableA"/>
      <sheetName val="306_TableA1"/>
      <sheetName val="307_TableA"/>
      <sheetName val="307_TableA1"/>
      <sheetName val="308_TableA"/>
      <sheetName val="308_TableA1"/>
      <sheetName val="309_TableA"/>
      <sheetName val="309_TableA1"/>
      <sheetName val="310_TableA"/>
      <sheetName val="310_TableA1"/>
      <sheetName val="311_TableA"/>
      <sheetName val="311_TableA1"/>
      <sheetName val="312_TableA"/>
      <sheetName val="312_TableA1"/>
      <sheetName val="313_TableA"/>
      <sheetName val="313_TableA1"/>
      <sheetName val="314_TableA"/>
      <sheetName val="314_TableA1"/>
      <sheetName val="315_TableA"/>
      <sheetName val="315_TableA1"/>
      <sheetName val="316_TableA"/>
      <sheetName val="316_TableA1"/>
      <sheetName val="317_TableA"/>
      <sheetName val="317_TableA1"/>
      <sheetName val="318_TableA"/>
      <sheetName val="318_TableA1"/>
      <sheetName val="319_TableA"/>
      <sheetName val="319_TableA1"/>
      <sheetName val="320_TableA"/>
      <sheetName val="320_TableA1"/>
      <sheetName val="330_TableA"/>
      <sheetName val="330_TableA1"/>
      <sheetName val="331_TableA"/>
      <sheetName val="331_TableA1"/>
      <sheetName val="332_TableA"/>
      <sheetName val="332_TableA1"/>
      <sheetName val="333_TableA"/>
      <sheetName val="333_TableA1"/>
      <sheetName val="334_TableA"/>
      <sheetName val="334_TableA1"/>
      <sheetName val="335_TableA"/>
      <sheetName val="335_TableA1"/>
      <sheetName val="336_TableA"/>
      <sheetName val="336_TableA1"/>
      <sheetName val="340_TableA"/>
      <sheetName val="340_TableA1"/>
      <sheetName val="341_TableA"/>
      <sheetName val="341_TableA1"/>
      <sheetName val="342_TableA"/>
      <sheetName val="342_TableA1"/>
      <sheetName val="343_TableA"/>
      <sheetName val="343_TableA1"/>
      <sheetName val="344_TableA"/>
      <sheetName val="344_TableA1"/>
      <sheetName val="350_TableA"/>
      <sheetName val="350_TableA1"/>
      <sheetName val="351_TableA"/>
      <sheetName val="351_TableA1"/>
      <sheetName val="352_TableA"/>
      <sheetName val="352_TableA1"/>
      <sheetName val="353_TableA"/>
      <sheetName val="353_TableA1"/>
      <sheetName val="354_TableA"/>
      <sheetName val="354_TableA1"/>
      <sheetName val="355_TableA"/>
      <sheetName val="355_TableA1"/>
      <sheetName val="356_TableA"/>
      <sheetName val="356_TableA1"/>
      <sheetName val="357_TableA"/>
      <sheetName val="357_TableA1"/>
      <sheetName val="358_TableA"/>
      <sheetName val="358_TableA1"/>
      <sheetName val="359_TableA"/>
      <sheetName val="359_TableA1"/>
      <sheetName val="370_TableA"/>
      <sheetName val="370_TableA1"/>
      <sheetName val="371_TableA"/>
      <sheetName val="371_TableA1"/>
      <sheetName val="372_TableA"/>
      <sheetName val="372_TableA1"/>
      <sheetName val="373_TableA"/>
      <sheetName val="373_TableA1"/>
      <sheetName val="380_TableA"/>
      <sheetName val="380_TableA1"/>
      <sheetName val="381_TableA"/>
      <sheetName val="381_TableA1"/>
      <sheetName val="382_TableA"/>
      <sheetName val="382_TableA1"/>
      <sheetName val="383_TableA"/>
      <sheetName val="383_TableA1"/>
      <sheetName val="384_TableA"/>
      <sheetName val="384_TableA1"/>
      <sheetName val="390_TableA"/>
      <sheetName val="390_TableA1"/>
      <sheetName val="391_TableA"/>
      <sheetName val="391_TableA1"/>
      <sheetName val="392_TableA"/>
      <sheetName val="392_TableA1"/>
      <sheetName val="393_TableA"/>
      <sheetName val="393_TableA1"/>
      <sheetName val="394_TableA"/>
      <sheetName val="394_TableA1"/>
      <sheetName val="420_TableA"/>
      <sheetName val="420_TableA1"/>
      <sheetName val="800_TableA"/>
      <sheetName val="800_TableA1"/>
      <sheetName val="801_TableA"/>
      <sheetName val="801_TableA1"/>
      <sheetName val="802_TableA"/>
      <sheetName val="802_TableA1"/>
      <sheetName val="803_TableA"/>
      <sheetName val="803_TableA1"/>
      <sheetName val="805_TableA"/>
      <sheetName val="805_TableA1"/>
      <sheetName val="806_TableA"/>
      <sheetName val="806_TableA1"/>
      <sheetName val="807_TableA"/>
      <sheetName val="807_TableA1"/>
      <sheetName val="808_TableA"/>
      <sheetName val="808_TableA1"/>
      <sheetName val="810_TableA"/>
      <sheetName val="810_TableA1"/>
      <sheetName val="811_TableA"/>
      <sheetName val="811_TableA1"/>
      <sheetName val="812_TableA"/>
      <sheetName val="812_TableA1"/>
      <sheetName val="813_TableA"/>
      <sheetName val="813_TableA1"/>
      <sheetName val="815_TableA"/>
      <sheetName val="815_TableA1"/>
      <sheetName val="816_TableA"/>
      <sheetName val="816_TableA1"/>
      <sheetName val="821_TableA"/>
      <sheetName val="821_TableA1"/>
      <sheetName val="822_TableA"/>
      <sheetName val="822_TableA1"/>
      <sheetName val="823_TableA"/>
      <sheetName val="823_TableA1"/>
      <sheetName val="825_TableA"/>
      <sheetName val="825_TableA1"/>
      <sheetName val="826_TableA"/>
      <sheetName val="826_TableA1"/>
      <sheetName val="830_TableA"/>
      <sheetName val="830_TableA1"/>
      <sheetName val="831_TableA"/>
      <sheetName val="831_TableA1"/>
      <sheetName val="838_TableA"/>
      <sheetName val="838_TableA1"/>
      <sheetName val="839_TableA"/>
      <sheetName val="839_TableA1"/>
      <sheetName val="840_TableA"/>
      <sheetName val="840_TableA1"/>
      <sheetName val="841_TableA"/>
      <sheetName val="841_TableA1"/>
      <sheetName val="845_TableA"/>
      <sheetName val="845_TableA1"/>
      <sheetName val="846_TableA"/>
      <sheetName val="846_TableA1"/>
      <sheetName val="850_TableA"/>
      <sheetName val="850_TableA1"/>
      <sheetName val="851_TableA"/>
      <sheetName val="851_TableA1"/>
      <sheetName val="852_TableA"/>
      <sheetName val="852_TableA1"/>
      <sheetName val="855_TableA"/>
      <sheetName val="855_TableA1"/>
      <sheetName val="856_TableA"/>
      <sheetName val="856_TableA1"/>
      <sheetName val="857_TableA"/>
      <sheetName val="857_TableA1"/>
      <sheetName val="860_TableA"/>
      <sheetName val="860_TableA1"/>
      <sheetName val="861_TableA"/>
      <sheetName val="861_TableA1"/>
      <sheetName val="865_TableA"/>
      <sheetName val="865_TableA1"/>
      <sheetName val="866_TableA"/>
      <sheetName val="866_TableA1"/>
      <sheetName val="867_TableA"/>
      <sheetName val="867_TableA1"/>
      <sheetName val="868_TableA"/>
      <sheetName val="868_TableA1"/>
      <sheetName val="869_TableA"/>
      <sheetName val="869_TableA1"/>
      <sheetName val="870_TableA"/>
      <sheetName val="870_TableA1"/>
      <sheetName val="871_TableA"/>
      <sheetName val="871_TableA1"/>
      <sheetName val="872_TableA"/>
      <sheetName val="872_TableA1"/>
      <sheetName val="873_TableA"/>
      <sheetName val="873_TableA1"/>
      <sheetName val="874_TableA"/>
      <sheetName val="874_TableA1"/>
      <sheetName val="876_TableA"/>
      <sheetName val="876_TableA1"/>
      <sheetName val="877_TableA"/>
      <sheetName val="877_TableA1"/>
      <sheetName val="878_TableA"/>
      <sheetName val="878_TableA1"/>
      <sheetName val="879_TableA"/>
      <sheetName val="879_TableA1"/>
      <sheetName val="880_TableA"/>
      <sheetName val="880_TableA1"/>
      <sheetName val="881_TableA"/>
      <sheetName val="881_TableA1"/>
      <sheetName val="882_TableA"/>
      <sheetName val="882_TableA1"/>
      <sheetName val="883_TableA"/>
      <sheetName val="883_TableA1"/>
      <sheetName val="884_TableA"/>
      <sheetName val="884_TableA1"/>
      <sheetName val="885_TableA"/>
      <sheetName val="885_TableA1"/>
      <sheetName val="886_TableA"/>
      <sheetName val="886_TableA1"/>
      <sheetName val="887_TableA"/>
      <sheetName val="887_TableA1"/>
      <sheetName val="888_TableA"/>
      <sheetName val="888_TableA1"/>
      <sheetName val="889_TableA"/>
      <sheetName val="889_TableA1"/>
      <sheetName val="890_TableA"/>
      <sheetName val="890_TableA1"/>
      <sheetName val="891_TableA"/>
      <sheetName val="891_TableA1"/>
      <sheetName val="892_TableA"/>
      <sheetName val="892_TableA1"/>
      <sheetName val="893_TableA"/>
      <sheetName val="893_TableA1"/>
      <sheetName val="894_TableA"/>
      <sheetName val="894_TableA1"/>
      <sheetName val="895_TableA"/>
      <sheetName val="895_TableA1"/>
      <sheetName val="896_TableA"/>
      <sheetName val="896_TableA1"/>
      <sheetName val="908_TableA"/>
      <sheetName val="908_TableA1"/>
      <sheetName val="909_TableA"/>
      <sheetName val="909_TableA1"/>
      <sheetName val="916_TableA"/>
      <sheetName val="916_TableA1"/>
      <sheetName val="919_TableA"/>
      <sheetName val="919_TableA1"/>
      <sheetName val="921_TableA"/>
      <sheetName val="921_TableA1"/>
      <sheetName val="925_TableA"/>
      <sheetName val="925_TableA1"/>
      <sheetName val="926_TableA"/>
      <sheetName val="926_TableA1"/>
      <sheetName val="928_TableA"/>
      <sheetName val="928_TableA1"/>
      <sheetName val="929_TableA"/>
      <sheetName val="929_TableA1"/>
      <sheetName val="931_TableA"/>
      <sheetName val="931_TableA1"/>
      <sheetName val="933_TableA"/>
      <sheetName val="933_TableA1"/>
      <sheetName val="935_TableA"/>
      <sheetName val="935_TableA1"/>
      <sheetName val="936_TableA"/>
      <sheetName val="936_TableA1"/>
      <sheetName val="937_TableA"/>
      <sheetName val="937_TableA1"/>
      <sheetName val="938_TableA"/>
      <sheetName val="938_TableA1"/>
    </sheetNames>
    <sheetDataSet>
      <sheetData sheetId="0">
        <row r="4">
          <cell r="E4" t="str">
            <v>ALL LAs</v>
          </cell>
        </row>
        <row r="5">
          <cell r="E5" t="str">
            <v>301 - Barking and Dagenham</v>
          </cell>
        </row>
        <row r="6">
          <cell r="E6" t="str">
            <v>302 - Barnet</v>
          </cell>
        </row>
        <row r="7">
          <cell r="E7" t="str">
            <v>370 - Barnsley</v>
          </cell>
        </row>
        <row r="8">
          <cell r="E8" t="str">
            <v>800 - Bath and North East Somerset</v>
          </cell>
        </row>
        <row r="9">
          <cell r="E9" t="str">
            <v>822 - Bedford Borough</v>
          </cell>
        </row>
        <row r="10">
          <cell r="E10" t="str">
            <v>303 - Bexley</v>
          </cell>
        </row>
        <row r="11">
          <cell r="E11" t="str">
            <v>330 - Birmingham</v>
          </cell>
        </row>
        <row r="12">
          <cell r="E12" t="str">
            <v>889 - Blackburn with Darwen</v>
          </cell>
        </row>
        <row r="13">
          <cell r="E13" t="str">
            <v>890 - Blackpool</v>
          </cell>
        </row>
        <row r="14">
          <cell r="E14" t="str">
            <v>350 - Bolton</v>
          </cell>
        </row>
        <row r="15">
          <cell r="E15" t="str">
            <v>839 - Bournemouth, Christchurch and Poole Council</v>
          </cell>
        </row>
        <row r="16">
          <cell r="E16" t="str">
            <v>867 - Bracknell Forest</v>
          </cell>
        </row>
        <row r="17">
          <cell r="E17" t="str">
            <v>380 - Bradford</v>
          </cell>
        </row>
        <row r="18">
          <cell r="E18" t="str">
            <v>304 - Brent</v>
          </cell>
        </row>
        <row r="19">
          <cell r="E19" t="str">
            <v>846 - Brighton and Hove</v>
          </cell>
        </row>
        <row r="20">
          <cell r="E20" t="str">
            <v>801 - Bristol City of</v>
          </cell>
        </row>
        <row r="21">
          <cell r="E21" t="str">
            <v>305 - Bromley</v>
          </cell>
        </row>
        <row r="22">
          <cell r="E22" t="str">
            <v>825 - Buckinghamshire</v>
          </cell>
        </row>
        <row r="23">
          <cell r="E23" t="str">
            <v>351 - Bury</v>
          </cell>
        </row>
        <row r="24">
          <cell r="E24" t="str">
            <v>381 - Calderdale</v>
          </cell>
        </row>
        <row r="25">
          <cell r="E25" t="str">
            <v>873 - Cambridgeshire</v>
          </cell>
        </row>
        <row r="26">
          <cell r="E26" t="str">
            <v>202 - Camden</v>
          </cell>
        </row>
        <row r="27">
          <cell r="E27" t="str">
            <v>823 - Central Bedfordshire</v>
          </cell>
        </row>
        <row r="28">
          <cell r="E28" t="str">
            <v>895 - Cheshire East</v>
          </cell>
        </row>
        <row r="29">
          <cell r="E29" t="str">
            <v>896 - Cheshire West and Chester</v>
          </cell>
        </row>
        <row r="30">
          <cell r="E30" t="str">
            <v>201 - City of London</v>
          </cell>
        </row>
        <row r="31">
          <cell r="E31" t="str">
            <v>908 - Cornwall</v>
          </cell>
        </row>
        <row r="32">
          <cell r="E32" t="str">
            <v>331 - Coventry</v>
          </cell>
        </row>
        <row r="33">
          <cell r="E33" t="str">
            <v>306 - Croydon</v>
          </cell>
        </row>
        <row r="34">
          <cell r="E34" t="str">
            <v>909 - Cumbria</v>
          </cell>
        </row>
        <row r="35">
          <cell r="E35" t="str">
            <v>841 - Darlington</v>
          </cell>
        </row>
        <row r="36">
          <cell r="E36" t="str">
            <v>831 - Derby</v>
          </cell>
        </row>
        <row r="37">
          <cell r="E37" t="str">
            <v>830 - Derbyshire</v>
          </cell>
        </row>
        <row r="38">
          <cell r="E38" t="str">
            <v>878 - Devon</v>
          </cell>
        </row>
        <row r="39">
          <cell r="E39" t="str">
            <v>371 - Doncaster</v>
          </cell>
        </row>
        <row r="40">
          <cell r="E40" t="str">
            <v>838 - Dorset</v>
          </cell>
        </row>
        <row r="41">
          <cell r="E41" t="str">
            <v>332 - Dudley</v>
          </cell>
        </row>
        <row r="42">
          <cell r="E42" t="str">
            <v>840 - Durham</v>
          </cell>
        </row>
        <row r="43">
          <cell r="E43" t="str">
            <v>307 - Ealing</v>
          </cell>
        </row>
        <row r="44">
          <cell r="E44" t="str">
            <v>811 - East Riding of Yorkshire</v>
          </cell>
        </row>
        <row r="45">
          <cell r="E45" t="str">
            <v>845 - East Sussex</v>
          </cell>
        </row>
        <row r="46">
          <cell r="E46" t="str">
            <v>308 - Enfield</v>
          </cell>
        </row>
        <row r="47">
          <cell r="E47" t="str">
            <v>881 - Essex</v>
          </cell>
        </row>
        <row r="48">
          <cell r="E48" t="str">
            <v>390 - Gateshead</v>
          </cell>
        </row>
        <row r="49">
          <cell r="E49" t="str">
            <v>916 - Gloucestershire</v>
          </cell>
        </row>
        <row r="50">
          <cell r="E50" t="str">
            <v>203 - Greenwich</v>
          </cell>
        </row>
        <row r="51">
          <cell r="E51" t="str">
            <v>204 - Hackney</v>
          </cell>
        </row>
        <row r="52">
          <cell r="E52" t="str">
            <v>876 - Halton</v>
          </cell>
        </row>
        <row r="53">
          <cell r="E53" t="str">
            <v>205 - Hammersmith and Fulham</v>
          </cell>
        </row>
        <row r="54">
          <cell r="E54" t="str">
            <v>850 - Hampshire</v>
          </cell>
        </row>
        <row r="55">
          <cell r="E55" t="str">
            <v>309 - Haringey</v>
          </cell>
        </row>
        <row r="56">
          <cell r="E56" t="str">
            <v>310 - Harrow</v>
          </cell>
        </row>
        <row r="57">
          <cell r="E57" t="str">
            <v>805 - Hartlepool</v>
          </cell>
        </row>
        <row r="58">
          <cell r="E58" t="str">
            <v>311 - Havering</v>
          </cell>
        </row>
        <row r="59">
          <cell r="E59" t="str">
            <v>884 - Herefordshire</v>
          </cell>
        </row>
        <row r="60">
          <cell r="E60" t="str">
            <v>919 - Hertfordshire</v>
          </cell>
        </row>
        <row r="61">
          <cell r="E61" t="str">
            <v>312 - Hillingdon</v>
          </cell>
        </row>
        <row r="62">
          <cell r="E62" t="str">
            <v>313 - Hounslow</v>
          </cell>
        </row>
        <row r="63">
          <cell r="E63" t="str">
            <v>921 - Isle of Wight</v>
          </cell>
        </row>
        <row r="64">
          <cell r="E64" t="str">
            <v>420 - Isles Of Scilly</v>
          </cell>
        </row>
        <row r="65">
          <cell r="E65" t="str">
            <v>206 - Islington</v>
          </cell>
        </row>
        <row r="66">
          <cell r="E66" t="str">
            <v>207 - Kensington and Chelsea</v>
          </cell>
        </row>
        <row r="67">
          <cell r="E67" t="str">
            <v>886 - Kent</v>
          </cell>
        </row>
        <row r="68">
          <cell r="E68" t="str">
            <v>810 - Kingston upon Hull City of</v>
          </cell>
        </row>
        <row r="69">
          <cell r="E69" t="str">
            <v>314 - Kingston upon Thames</v>
          </cell>
        </row>
        <row r="70">
          <cell r="E70" t="str">
            <v>382 - Kirklees</v>
          </cell>
        </row>
        <row r="71">
          <cell r="E71" t="str">
            <v>340 - Knowsley</v>
          </cell>
        </row>
        <row r="72">
          <cell r="E72" t="str">
            <v>208 - Lambeth</v>
          </cell>
        </row>
        <row r="73">
          <cell r="E73" t="str">
            <v>888 - Lancashire</v>
          </cell>
        </row>
        <row r="74">
          <cell r="E74" t="str">
            <v>383 - Leeds</v>
          </cell>
        </row>
        <row r="75">
          <cell r="E75" t="str">
            <v>856 - Leicester</v>
          </cell>
        </row>
        <row r="76">
          <cell r="E76" t="str">
            <v>855 - Leicestershire</v>
          </cell>
        </row>
        <row r="77">
          <cell r="E77" t="str">
            <v>209 - Lewisham</v>
          </cell>
        </row>
        <row r="78">
          <cell r="E78" t="str">
            <v>925 - Lincolnshire</v>
          </cell>
        </row>
        <row r="79">
          <cell r="E79" t="str">
            <v>341 - Liverpool</v>
          </cell>
        </row>
        <row r="80">
          <cell r="E80" t="str">
            <v>821 - Luton</v>
          </cell>
        </row>
        <row r="81">
          <cell r="E81" t="str">
            <v>352 - Manchester</v>
          </cell>
        </row>
        <row r="82">
          <cell r="E82" t="str">
            <v>887 - Medway</v>
          </cell>
        </row>
        <row r="83">
          <cell r="E83" t="str">
            <v>315 - Merton</v>
          </cell>
        </row>
        <row r="84">
          <cell r="E84" t="str">
            <v>806 - Middlesbrough</v>
          </cell>
        </row>
        <row r="85">
          <cell r="E85" t="str">
            <v>826 - Milton Keynes</v>
          </cell>
        </row>
        <row r="86">
          <cell r="E86" t="str">
            <v>391 - Newcastle upon Tyne</v>
          </cell>
        </row>
        <row r="87">
          <cell r="E87" t="str">
            <v>316 - Newham</v>
          </cell>
        </row>
        <row r="88">
          <cell r="E88" t="str">
            <v>926 - Norfolk</v>
          </cell>
        </row>
        <row r="89">
          <cell r="E89" t="str">
            <v>812 - North East Lincolnshire</v>
          </cell>
        </row>
        <row r="90">
          <cell r="E90" t="str">
            <v>813 - North Lincolnshire</v>
          </cell>
        </row>
        <row r="91">
          <cell r="E91" t="str">
            <v>802 - North Somerset</v>
          </cell>
        </row>
        <row r="92">
          <cell r="E92" t="str">
            <v>392 - North Tyneside</v>
          </cell>
        </row>
        <row r="93">
          <cell r="E93" t="str">
            <v>815 - North Yorkshire</v>
          </cell>
        </row>
        <row r="94">
          <cell r="E94" t="str">
            <v>928 - Northamptonshire</v>
          </cell>
        </row>
        <row r="95">
          <cell r="E95" t="str">
            <v>929 - Northumberland</v>
          </cell>
        </row>
        <row r="96">
          <cell r="E96" t="str">
            <v>892 - Nottingham</v>
          </cell>
        </row>
        <row r="97">
          <cell r="E97" t="str">
            <v>891 - Nottinghamshire</v>
          </cell>
        </row>
        <row r="98">
          <cell r="E98" t="str">
            <v>353 - Oldham</v>
          </cell>
        </row>
        <row r="99">
          <cell r="E99" t="str">
            <v>931 - Oxfordshire</v>
          </cell>
        </row>
        <row r="100">
          <cell r="E100" t="str">
            <v>874 - Peterborough</v>
          </cell>
        </row>
        <row r="101">
          <cell r="E101" t="str">
            <v>879 - Plymouth</v>
          </cell>
        </row>
        <row r="102">
          <cell r="E102" t="str">
            <v>851 - Portsmouth</v>
          </cell>
        </row>
        <row r="103">
          <cell r="E103" t="str">
            <v>870 - Reading</v>
          </cell>
        </row>
        <row r="104">
          <cell r="E104" t="str">
            <v>317 - Redbridge</v>
          </cell>
        </row>
        <row r="105">
          <cell r="E105" t="str">
            <v>807 - Redcar and Cleveland</v>
          </cell>
        </row>
        <row r="106">
          <cell r="E106" t="str">
            <v>318 - Richmond upon Thames</v>
          </cell>
        </row>
        <row r="107">
          <cell r="E107" t="str">
            <v>354 - Rochdale</v>
          </cell>
        </row>
        <row r="108">
          <cell r="E108" t="str">
            <v>372 - Rotherham</v>
          </cell>
        </row>
        <row r="109">
          <cell r="E109" t="str">
            <v>857 - Rutland</v>
          </cell>
        </row>
        <row r="110">
          <cell r="E110" t="str">
            <v>355 - Salford</v>
          </cell>
        </row>
        <row r="111">
          <cell r="E111" t="str">
            <v>333 - Sandwell</v>
          </cell>
        </row>
        <row r="112">
          <cell r="E112" t="str">
            <v>343 - Sefton</v>
          </cell>
        </row>
        <row r="113">
          <cell r="E113" t="str">
            <v>373 - Sheffield</v>
          </cell>
        </row>
        <row r="114">
          <cell r="E114" t="str">
            <v>893 - Shropshire</v>
          </cell>
        </row>
        <row r="115">
          <cell r="E115" t="str">
            <v>871 - Slough</v>
          </cell>
        </row>
        <row r="116">
          <cell r="E116" t="str">
            <v>334 - Solihull</v>
          </cell>
        </row>
        <row r="117">
          <cell r="E117" t="str">
            <v>933 - Somerset</v>
          </cell>
        </row>
        <row r="118">
          <cell r="E118" t="str">
            <v>803 - South Gloucestershire</v>
          </cell>
        </row>
        <row r="119">
          <cell r="E119" t="str">
            <v>393 - South Tyneside</v>
          </cell>
        </row>
        <row r="120">
          <cell r="E120" t="str">
            <v>852 - Southampton</v>
          </cell>
        </row>
        <row r="121">
          <cell r="E121" t="str">
            <v>882 - Southend-on-Sea</v>
          </cell>
        </row>
        <row r="122">
          <cell r="E122" t="str">
            <v>210 - Southwark</v>
          </cell>
        </row>
        <row r="123">
          <cell r="E123" t="str">
            <v>342 - St Helens</v>
          </cell>
        </row>
        <row r="124">
          <cell r="E124" t="str">
            <v>860 - Staffordshire</v>
          </cell>
        </row>
        <row r="125">
          <cell r="E125" t="str">
            <v>356 - Stockport</v>
          </cell>
        </row>
        <row r="126">
          <cell r="E126" t="str">
            <v>808 - Stockton-on-Tees</v>
          </cell>
        </row>
        <row r="127">
          <cell r="E127" t="str">
            <v>861 - Stoke-on-Trent</v>
          </cell>
        </row>
        <row r="128">
          <cell r="E128" t="str">
            <v>935 - Suffolk</v>
          </cell>
        </row>
        <row r="129">
          <cell r="E129" t="str">
            <v>394 - Sunderland</v>
          </cell>
        </row>
        <row r="130">
          <cell r="E130" t="str">
            <v>936 - Surrey</v>
          </cell>
        </row>
        <row r="131">
          <cell r="E131" t="str">
            <v>319 - Sutton</v>
          </cell>
        </row>
        <row r="132">
          <cell r="E132" t="str">
            <v>866 - Swindon</v>
          </cell>
        </row>
        <row r="133">
          <cell r="E133" t="str">
            <v>357 - Tameside</v>
          </cell>
        </row>
        <row r="134">
          <cell r="E134" t="str">
            <v>894 - Telford and Wrekin</v>
          </cell>
        </row>
        <row r="135">
          <cell r="E135" t="str">
            <v>883 - Thurrock</v>
          </cell>
        </row>
        <row r="136">
          <cell r="E136" t="str">
            <v>880 - Torbay</v>
          </cell>
        </row>
        <row r="137">
          <cell r="E137" t="str">
            <v>211 - Tower Hamlets</v>
          </cell>
        </row>
        <row r="138">
          <cell r="E138" t="str">
            <v>358 - Trafford</v>
          </cell>
        </row>
        <row r="139">
          <cell r="E139" t="str">
            <v>384 - Wakefield</v>
          </cell>
        </row>
        <row r="140">
          <cell r="E140" t="str">
            <v>335 - Walsall</v>
          </cell>
        </row>
        <row r="141">
          <cell r="E141" t="str">
            <v>320 - Waltham Forest</v>
          </cell>
        </row>
        <row r="142">
          <cell r="E142" t="str">
            <v>212 - Wandsworth</v>
          </cell>
        </row>
        <row r="143">
          <cell r="E143" t="str">
            <v>877 - Warrington</v>
          </cell>
        </row>
        <row r="144">
          <cell r="E144" t="str">
            <v>937 - Warwickshire</v>
          </cell>
        </row>
        <row r="145">
          <cell r="E145" t="str">
            <v>869 - West Berkshire</v>
          </cell>
        </row>
        <row r="146">
          <cell r="E146" t="str">
            <v>938 - West Sussex</v>
          </cell>
        </row>
        <row r="147">
          <cell r="E147" t="str">
            <v>213 - Westminster</v>
          </cell>
        </row>
        <row r="148">
          <cell r="E148" t="str">
            <v>359 - Wigan</v>
          </cell>
        </row>
        <row r="149">
          <cell r="E149" t="str">
            <v>865 - Wiltshire</v>
          </cell>
        </row>
        <row r="150">
          <cell r="E150" t="str">
            <v>868 - Windsor and Maidenhead</v>
          </cell>
        </row>
        <row r="151">
          <cell r="E151" t="str">
            <v>344 - Wirral</v>
          </cell>
        </row>
        <row r="152">
          <cell r="E152" t="str">
            <v>872 - Wokingham</v>
          </cell>
        </row>
        <row r="153">
          <cell r="E153" t="str">
            <v>336 - Wolverhampton</v>
          </cell>
        </row>
        <row r="154">
          <cell r="E154" t="str">
            <v>885 - Worcestershire</v>
          </cell>
        </row>
        <row r="155">
          <cell r="E155" t="str">
            <v>816 - York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201_TableA"/>
      <sheetName val="201_TableA1"/>
      <sheetName val="202_TableA"/>
      <sheetName val="202_TableA1"/>
      <sheetName val="203_TableA"/>
      <sheetName val="203_TableA1"/>
      <sheetName val="204_TableA"/>
      <sheetName val="204_TableA1"/>
      <sheetName val="205_TableA"/>
      <sheetName val="205_TableA1"/>
      <sheetName val="206_TableA"/>
      <sheetName val="206_TableA1"/>
      <sheetName val="207_TableA"/>
      <sheetName val="207_TableA1"/>
      <sheetName val="208_TableA"/>
      <sheetName val="208_TableA1"/>
      <sheetName val="209_TableA"/>
      <sheetName val="209_TableA1"/>
      <sheetName val="210_TableA"/>
      <sheetName val="210_TableA1"/>
      <sheetName val="211_TableA"/>
      <sheetName val="211_TableA1"/>
      <sheetName val="212_TableA"/>
      <sheetName val="212_TableA1"/>
      <sheetName val="213_TableA"/>
      <sheetName val="213_TableA1"/>
      <sheetName val="301_TableA"/>
      <sheetName val="301_TableA1"/>
      <sheetName val="302_TableA"/>
      <sheetName val="302_TableA1"/>
      <sheetName val="303_TableA"/>
      <sheetName val="303_TableA1"/>
      <sheetName val="304_TableA"/>
      <sheetName val="304_TableA1"/>
      <sheetName val="305_TableA"/>
      <sheetName val="305_TableA1"/>
      <sheetName val="306_TableA"/>
      <sheetName val="306_TableA1"/>
      <sheetName val="307_TableA"/>
      <sheetName val="307_TableA1"/>
      <sheetName val="308_TableA"/>
      <sheetName val="308_TableA1"/>
      <sheetName val="309_TableA"/>
      <sheetName val="309_TableA1"/>
      <sheetName val="310_TableA"/>
      <sheetName val="310_TableA1"/>
      <sheetName val="311_TableA"/>
      <sheetName val="311_TableA1"/>
      <sheetName val="312_TableA"/>
      <sheetName val="312_TableA1"/>
      <sheetName val="313_TableA"/>
      <sheetName val="313_TableA1"/>
      <sheetName val="314_TableA"/>
      <sheetName val="314_TableA1"/>
      <sheetName val="315_TableA"/>
      <sheetName val="315_TableA1"/>
      <sheetName val="316_TableA"/>
      <sheetName val="316_TableA1"/>
      <sheetName val="317_TableA"/>
      <sheetName val="317_TableA1"/>
      <sheetName val="318_TableA"/>
      <sheetName val="318_TableA1"/>
      <sheetName val="319_TableA"/>
      <sheetName val="319_TableA1"/>
      <sheetName val="320_TableA"/>
      <sheetName val="320_TableA1"/>
      <sheetName val="330_TableA"/>
      <sheetName val="330_TableA1"/>
      <sheetName val="331_TableA"/>
      <sheetName val="331_TableA1"/>
      <sheetName val="332_TableA"/>
      <sheetName val="332_TableA1"/>
      <sheetName val="333_TableA"/>
      <sheetName val="333_TableA1"/>
      <sheetName val="334_TableA"/>
      <sheetName val="334_TableA1"/>
      <sheetName val="335_TableA"/>
      <sheetName val="335_TableA1"/>
      <sheetName val="336_TableA"/>
      <sheetName val="336_TableA1"/>
      <sheetName val="340_TableA"/>
      <sheetName val="340_TableA1"/>
      <sheetName val="341_TableA"/>
      <sheetName val="341_TableA1"/>
      <sheetName val="342_TableA"/>
      <sheetName val="342_TableA1"/>
      <sheetName val="343_TableA"/>
      <sheetName val="343_TableA1"/>
      <sheetName val="344_TableA"/>
      <sheetName val="344_TableA1"/>
      <sheetName val="350_TableA"/>
      <sheetName val="350_TableA1"/>
      <sheetName val="351_TableA"/>
      <sheetName val="351_TableA1"/>
      <sheetName val="352_TableA"/>
      <sheetName val="352_TableA1"/>
      <sheetName val="353_TableA"/>
      <sheetName val="353_TableA1"/>
      <sheetName val="354_TableA"/>
      <sheetName val="354_TableA1"/>
      <sheetName val="355_TableA"/>
      <sheetName val="355_TableA1"/>
      <sheetName val="356_TableA"/>
      <sheetName val="356_TableA1"/>
      <sheetName val="357_TableA"/>
      <sheetName val="357_TableA1"/>
      <sheetName val="358_TableA"/>
      <sheetName val="358_TableA1"/>
      <sheetName val="359_TableA"/>
      <sheetName val="359_TableA1"/>
      <sheetName val="370_TableA"/>
      <sheetName val="370_TableA1"/>
      <sheetName val="371_TableA"/>
      <sheetName val="371_TableA1"/>
      <sheetName val="372_TableA"/>
      <sheetName val="372_TableA1"/>
      <sheetName val="373_TableA"/>
      <sheetName val="373_TableA1"/>
      <sheetName val="380_TableA"/>
      <sheetName val="380_TableA1"/>
      <sheetName val="381_TableA"/>
      <sheetName val="381_TableA1"/>
      <sheetName val="382_TableA"/>
      <sheetName val="382_TableA1"/>
      <sheetName val="383_TableA"/>
      <sheetName val="383_TableA1"/>
      <sheetName val="384_TableA"/>
      <sheetName val="384_TableA1"/>
      <sheetName val="390_TableA"/>
      <sheetName val="390_TableA1"/>
      <sheetName val="391_TableA"/>
      <sheetName val="391_TableA1"/>
      <sheetName val="392_TableA"/>
      <sheetName val="392_TableA1"/>
      <sheetName val="393_TableA"/>
      <sheetName val="393_TableA1"/>
      <sheetName val="394_TableA"/>
      <sheetName val="394_TableA1"/>
      <sheetName val="420_TableA"/>
      <sheetName val="420_TableA1"/>
      <sheetName val="800_TableA"/>
      <sheetName val="800_TableA1"/>
      <sheetName val="801_TableA"/>
      <sheetName val="801_TableA1"/>
      <sheetName val="802_TableA"/>
      <sheetName val="802_TableA1"/>
      <sheetName val="803_TableA"/>
      <sheetName val="803_TableA1"/>
      <sheetName val="805_TableA"/>
      <sheetName val="805_TableA1"/>
      <sheetName val="806_TableA"/>
      <sheetName val="806_TableA1"/>
      <sheetName val="807_TableA"/>
      <sheetName val="807_TableA1"/>
      <sheetName val="808_TableA"/>
      <sheetName val="808_TableA1"/>
      <sheetName val="810_TableA"/>
      <sheetName val="810_TableA1"/>
      <sheetName val="811_TableA"/>
      <sheetName val="811_TableA1"/>
      <sheetName val="812_TableA"/>
      <sheetName val="812_TableA1"/>
      <sheetName val="813_TableA"/>
      <sheetName val="813_TableA1"/>
      <sheetName val="815_TableA"/>
      <sheetName val="815_TableA1"/>
      <sheetName val="816_TableA"/>
      <sheetName val="816_TableA1"/>
      <sheetName val="821_TableA"/>
      <sheetName val="821_TableA1"/>
      <sheetName val="822_TableA"/>
      <sheetName val="822_TableA1"/>
      <sheetName val="823_TableA"/>
      <sheetName val="823_TableA1"/>
      <sheetName val="825_TableA"/>
      <sheetName val="825_TableA1"/>
      <sheetName val="826_TableA"/>
      <sheetName val="826_TableA1"/>
      <sheetName val="830_TableA"/>
      <sheetName val="830_TableA1"/>
      <sheetName val="831_TableA"/>
      <sheetName val="831_TableA1"/>
      <sheetName val="835_TableA"/>
      <sheetName val="835_TableA1"/>
      <sheetName val="836_TableA"/>
      <sheetName val="836_TableA1"/>
      <sheetName val="837_TableA"/>
      <sheetName val="837_TableA1"/>
      <sheetName val="840_TableA"/>
      <sheetName val="840_TableA1"/>
      <sheetName val="841_TableA"/>
      <sheetName val="841_TableA1"/>
      <sheetName val="845_TableA"/>
      <sheetName val="845_TableA1"/>
      <sheetName val="846_TableA"/>
      <sheetName val="846_TableA1"/>
      <sheetName val="850_TableA"/>
      <sheetName val="850_TableA1"/>
      <sheetName val="851_TableA"/>
      <sheetName val="851_TableA1"/>
      <sheetName val="852_TableA"/>
      <sheetName val="852_TableA1"/>
      <sheetName val="855_TableA"/>
      <sheetName val="855_TableA1"/>
      <sheetName val="856_TableA"/>
      <sheetName val="856_TableA1"/>
      <sheetName val="857_TableA"/>
      <sheetName val="857_TableA1"/>
      <sheetName val="860_TableA"/>
      <sheetName val="860_TableA1"/>
      <sheetName val="861_TableA"/>
      <sheetName val="861_TableA1"/>
      <sheetName val="865_TableA"/>
      <sheetName val="865_TableA1"/>
      <sheetName val="866_TableA"/>
      <sheetName val="866_TableA1"/>
      <sheetName val="867_TableA"/>
      <sheetName val="867_TableA1"/>
      <sheetName val="868_TableA"/>
      <sheetName val="868_TableA1"/>
      <sheetName val="869_TableA"/>
      <sheetName val="869_TableA1"/>
      <sheetName val="870_TableA"/>
      <sheetName val="870_TableA1"/>
      <sheetName val="871_TableA"/>
      <sheetName val="871_TableA1"/>
      <sheetName val="872_TableA"/>
      <sheetName val="872_TableA1"/>
      <sheetName val="873_TableA"/>
      <sheetName val="873_TableA1"/>
      <sheetName val="874_TableA"/>
      <sheetName val="874_TableA1"/>
      <sheetName val="876_TableA"/>
      <sheetName val="876_TableA1"/>
      <sheetName val="877_TableA"/>
      <sheetName val="877_TableA1"/>
      <sheetName val="878_TableA"/>
      <sheetName val="878_TableA1"/>
      <sheetName val="879_TableA"/>
      <sheetName val="879_TableA1"/>
      <sheetName val="880_TableA"/>
      <sheetName val="880_TableA1"/>
      <sheetName val="881_TableA"/>
      <sheetName val="881_TableA1"/>
      <sheetName val="882_TableA"/>
      <sheetName val="882_TableA1"/>
      <sheetName val="883_TableA"/>
      <sheetName val="883_TableA1"/>
      <sheetName val="884_TableA"/>
      <sheetName val="884_TableA1"/>
      <sheetName val="885_TableA"/>
      <sheetName val="885_TableA1"/>
      <sheetName val="886_TableA"/>
      <sheetName val="886_TableA1"/>
      <sheetName val="887_TableA"/>
      <sheetName val="887_TableA1"/>
      <sheetName val="888_TableA"/>
      <sheetName val="888_TableA1"/>
      <sheetName val="889_TableA"/>
      <sheetName val="889_TableA1"/>
      <sheetName val="890_TableA"/>
      <sheetName val="890_TableA1"/>
      <sheetName val="891_TableA"/>
      <sheetName val="891_TableA1"/>
      <sheetName val="892_TableA"/>
      <sheetName val="892_TableA1"/>
      <sheetName val="893_TableA"/>
      <sheetName val="893_TableA1"/>
      <sheetName val="894_TableA"/>
      <sheetName val="894_TableA1"/>
      <sheetName val="895_TableA"/>
      <sheetName val="895_TableA1"/>
      <sheetName val="896_TableA"/>
      <sheetName val="896_TableA1"/>
      <sheetName val="908_TableA"/>
      <sheetName val="908_TableA1"/>
      <sheetName val="909_TableA"/>
      <sheetName val="909_TableA1"/>
      <sheetName val="916_TableA"/>
      <sheetName val="916_TableA1"/>
      <sheetName val="919_TableA"/>
      <sheetName val="919_TableA1"/>
      <sheetName val="921_TableA"/>
      <sheetName val="921_TableA1"/>
      <sheetName val="925_TableA"/>
      <sheetName val="925_TableA1"/>
      <sheetName val="926_TableA"/>
      <sheetName val="926_TableA1"/>
      <sheetName val="928_TableA"/>
      <sheetName val="928_TableA1"/>
      <sheetName val="929_TableA"/>
      <sheetName val="929_TableA1"/>
      <sheetName val="931_TableA"/>
      <sheetName val="931_TableA1"/>
      <sheetName val="933_TableA"/>
      <sheetName val="933_TableA1"/>
      <sheetName val="935_TableA"/>
      <sheetName val="935_TableA1"/>
      <sheetName val="936_TableA"/>
      <sheetName val="936_TableA1"/>
      <sheetName val="937_TableA"/>
      <sheetName val="937_TableA1"/>
      <sheetName val="938_TableA"/>
      <sheetName val="938_TableA1"/>
    </sheetNames>
    <sheetDataSet>
      <sheetData sheetId="0">
        <row r="4">
          <cell r="E4" t="str">
            <v>ALL LAs</v>
          </cell>
        </row>
        <row r="5">
          <cell r="E5" t="str">
            <v>301 - Barking and Dagenham</v>
          </cell>
        </row>
        <row r="6">
          <cell r="E6" t="str">
            <v>302 - Barnet</v>
          </cell>
        </row>
        <row r="7">
          <cell r="E7" t="str">
            <v>370 - Barnsley</v>
          </cell>
        </row>
        <row r="8">
          <cell r="E8" t="str">
            <v>800 - Bath and North East Somerset</v>
          </cell>
        </row>
        <row r="9">
          <cell r="E9" t="str">
            <v>822 - Bedford Borough</v>
          </cell>
        </row>
        <row r="10">
          <cell r="E10" t="str">
            <v>303 - Bexley</v>
          </cell>
        </row>
        <row r="11">
          <cell r="E11" t="str">
            <v>330 - Birmingham</v>
          </cell>
        </row>
        <row r="12">
          <cell r="E12" t="str">
            <v>889 - Blackburn with Darwen</v>
          </cell>
        </row>
        <row r="13">
          <cell r="E13" t="str">
            <v>890 - Blackpool</v>
          </cell>
        </row>
        <row r="14">
          <cell r="E14" t="str">
            <v>350 - Bolton</v>
          </cell>
        </row>
        <row r="15">
          <cell r="E15" t="str">
            <v>839 - Bournemouth, Christchurch and Poole Council</v>
          </cell>
        </row>
        <row r="16">
          <cell r="E16" t="str">
            <v>867 - Bracknell Forest</v>
          </cell>
        </row>
        <row r="17">
          <cell r="E17" t="str">
            <v>380 - Bradford</v>
          </cell>
        </row>
        <row r="18">
          <cell r="E18" t="str">
            <v>304 - Brent</v>
          </cell>
        </row>
        <row r="19">
          <cell r="E19" t="str">
            <v>846 - Brighton and Hove</v>
          </cell>
        </row>
        <row r="20">
          <cell r="E20" t="str">
            <v>801 - Bristol City of</v>
          </cell>
        </row>
        <row r="21">
          <cell r="E21" t="str">
            <v>305 - Bromley</v>
          </cell>
        </row>
        <row r="22">
          <cell r="E22" t="str">
            <v>825 - Buckinghamshire</v>
          </cell>
        </row>
        <row r="23">
          <cell r="E23" t="str">
            <v>351 - Bury</v>
          </cell>
        </row>
        <row r="24">
          <cell r="E24" t="str">
            <v>381 - Calderdale</v>
          </cell>
        </row>
        <row r="25">
          <cell r="E25" t="str">
            <v>873 - Cambridgeshire</v>
          </cell>
        </row>
        <row r="26">
          <cell r="E26" t="str">
            <v>202 - Camden</v>
          </cell>
        </row>
        <row r="27">
          <cell r="E27" t="str">
            <v>823 - Central Bedfordshire</v>
          </cell>
        </row>
        <row r="28">
          <cell r="E28" t="str">
            <v>895 - Cheshire East</v>
          </cell>
        </row>
        <row r="29">
          <cell r="E29" t="str">
            <v>896 - Cheshire West and Chester</v>
          </cell>
        </row>
        <row r="30">
          <cell r="E30" t="str">
            <v>201 - City of London</v>
          </cell>
        </row>
        <row r="31">
          <cell r="E31" t="str">
            <v>908 - Cornwall</v>
          </cell>
        </row>
        <row r="32">
          <cell r="E32" t="str">
            <v>331 - Coventry</v>
          </cell>
        </row>
        <row r="33">
          <cell r="E33" t="str">
            <v>306 - Croydon</v>
          </cell>
        </row>
        <row r="34">
          <cell r="E34" t="str">
            <v>909 - Cumbria</v>
          </cell>
        </row>
        <row r="35">
          <cell r="E35" t="str">
            <v>841 - Darlington</v>
          </cell>
        </row>
        <row r="36">
          <cell r="E36" t="str">
            <v>831 - Derby</v>
          </cell>
        </row>
        <row r="37">
          <cell r="E37" t="str">
            <v>830 - Derbyshire</v>
          </cell>
        </row>
        <row r="38">
          <cell r="E38" t="str">
            <v>878 - Devon</v>
          </cell>
        </row>
        <row r="39">
          <cell r="E39" t="str">
            <v>371 - Doncaster</v>
          </cell>
        </row>
        <row r="40">
          <cell r="E40" t="str">
            <v>838 - Dorset</v>
          </cell>
        </row>
        <row r="41">
          <cell r="E41" t="str">
            <v>332 - Dudley</v>
          </cell>
        </row>
        <row r="42">
          <cell r="E42" t="str">
            <v>840 - Durham</v>
          </cell>
        </row>
        <row r="43">
          <cell r="E43" t="str">
            <v>307 - Ealing</v>
          </cell>
        </row>
        <row r="44">
          <cell r="E44" t="str">
            <v>811 - East Riding of Yorkshire</v>
          </cell>
        </row>
        <row r="45">
          <cell r="E45" t="str">
            <v>845 - East Sussex</v>
          </cell>
        </row>
        <row r="46">
          <cell r="E46" t="str">
            <v>308 - Enfield</v>
          </cell>
        </row>
        <row r="47">
          <cell r="E47" t="str">
            <v>881 - Essex</v>
          </cell>
        </row>
        <row r="48">
          <cell r="E48" t="str">
            <v>390 - Gateshead</v>
          </cell>
        </row>
        <row r="49">
          <cell r="E49" t="str">
            <v>916 - Gloucestershire</v>
          </cell>
        </row>
        <row r="50">
          <cell r="E50" t="str">
            <v>203 - Greenwich</v>
          </cell>
        </row>
        <row r="51">
          <cell r="E51" t="str">
            <v>204 - Hackney</v>
          </cell>
        </row>
        <row r="52">
          <cell r="E52" t="str">
            <v>876 - Halton</v>
          </cell>
        </row>
        <row r="53">
          <cell r="E53" t="str">
            <v>205 - Hammersmith and Fulham</v>
          </cell>
        </row>
        <row r="54">
          <cell r="E54" t="str">
            <v>850 - Hampshire</v>
          </cell>
        </row>
        <row r="55">
          <cell r="E55" t="str">
            <v>309 - Haringey</v>
          </cell>
        </row>
        <row r="56">
          <cell r="E56" t="str">
            <v>310 - Harrow</v>
          </cell>
        </row>
        <row r="57">
          <cell r="E57" t="str">
            <v>805 - Hartlepool</v>
          </cell>
        </row>
        <row r="58">
          <cell r="E58" t="str">
            <v>311 - Havering</v>
          </cell>
        </row>
        <row r="59">
          <cell r="E59" t="str">
            <v>884 - Herefordshire</v>
          </cell>
        </row>
        <row r="60">
          <cell r="E60" t="str">
            <v>919 - Hertfordshire</v>
          </cell>
        </row>
        <row r="61">
          <cell r="E61" t="str">
            <v>312 - Hillingdon</v>
          </cell>
        </row>
        <row r="62">
          <cell r="E62" t="str">
            <v>313 - Hounslow</v>
          </cell>
        </row>
        <row r="63">
          <cell r="E63" t="str">
            <v>921 - Isle of Wight</v>
          </cell>
        </row>
        <row r="64">
          <cell r="E64" t="str">
            <v>420 - Isles Of Scilly</v>
          </cell>
        </row>
        <row r="65">
          <cell r="E65" t="str">
            <v>206 - Islington</v>
          </cell>
        </row>
        <row r="66">
          <cell r="E66" t="str">
            <v>207 - Kensington and Chelsea</v>
          </cell>
        </row>
        <row r="67">
          <cell r="E67" t="str">
            <v>886 - Kent</v>
          </cell>
        </row>
        <row r="68">
          <cell r="E68" t="str">
            <v>810 - Kingston upon Hull City of</v>
          </cell>
        </row>
        <row r="69">
          <cell r="E69" t="str">
            <v>314 - Kingston upon Thames</v>
          </cell>
        </row>
        <row r="70">
          <cell r="E70" t="str">
            <v>382 - Kirklees</v>
          </cell>
        </row>
        <row r="71">
          <cell r="E71" t="str">
            <v>340 - Knowsley</v>
          </cell>
        </row>
        <row r="72">
          <cell r="E72" t="str">
            <v>208 - Lambeth</v>
          </cell>
        </row>
        <row r="73">
          <cell r="E73" t="str">
            <v>888 - Lancashire</v>
          </cell>
        </row>
        <row r="74">
          <cell r="E74" t="str">
            <v>383 - Leeds</v>
          </cell>
        </row>
        <row r="75">
          <cell r="E75" t="str">
            <v>856 - Leicester</v>
          </cell>
        </row>
        <row r="76">
          <cell r="E76" t="str">
            <v>855 - Leicestershire</v>
          </cell>
        </row>
        <row r="77">
          <cell r="E77" t="str">
            <v>209 - Lewisham</v>
          </cell>
        </row>
        <row r="78">
          <cell r="E78" t="str">
            <v>925 - Lincolnshire</v>
          </cell>
        </row>
        <row r="79">
          <cell r="E79" t="str">
            <v>341 - Liverpool</v>
          </cell>
        </row>
        <row r="80">
          <cell r="E80" t="str">
            <v>821 - Luton</v>
          </cell>
        </row>
        <row r="81">
          <cell r="E81" t="str">
            <v>352 - Manchester</v>
          </cell>
        </row>
        <row r="82">
          <cell r="E82" t="str">
            <v>887 - Medway</v>
          </cell>
        </row>
        <row r="83">
          <cell r="E83" t="str">
            <v>315 - Merton</v>
          </cell>
        </row>
        <row r="84">
          <cell r="E84" t="str">
            <v>806 - Middlesbrough</v>
          </cell>
        </row>
        <row r="85">
          <cell r="E85" t="str">
            <v>826 - Milton Keynes</v>
          </cell>
        </row>
        <row r="86">
          <cell r="E86" t="str">
            <v>391 - Newcastle upon Tyne</v>
          </cell>
        </row>
        <row r="87">
          <cell r="E87" t="str">
            <v>316 - Newham</v>
          </cell>
        </row>
        <row r="88">
          <cell r="E88" t="str">
            <v>926 - Norfolk</v>
          </cell>
        </row>
        <row r="89">
          <cell r="E89" t="str">
            <v>812 - North East Lincolnshire</v>
          </cell>
        </row>
        <row r="90">
          <cell r="E90" t="str">
            <v>813 - North Lincolnshire</v>
          </cell>
        </row>
        <row r="91">
          <cell r="E91" t="str">
            <v>802 - North Somerset</v>
          </cell>
        </row>
        <row r="92">
          <cell r="E92" t="str">
            <v>392 - North Tyneside</v>
          </cell>
        </row>
        <row r="93">
          <cell r="E93" t="str">
            <v>815 - North Yorkshire</v>
          </cell>
        </row>
        <row r="94">
          <cell r="E94" t="str">
            <v>928 - Northamptonshire</v>
          </cell>
        </row>
        <row r="95">
          <cell r="E95" t="str">
            <v>929 - Northumberland</v>
          </cell>
        </row>
        <row r="96">
          <cell r="E96" t="str">
            <v>892 - Nottingham</v>
          </cell>
        </row>
        <row r="97">
          <cell r="E97" t="str">
            <v>891 - Nottinghamshire</v>
          </cell>
        </row>
        <row r="98">
          <cell r="E98" t="str">
            <v>353 - Oldham</v>
          </cell>
        </row>
        <row r="99">
          <cell r="E99" t="str">
            <v>931 - Oxfordshire</v>
          </cell>
        </row>
        <row r="100">
          <cell r="E100" t="str">
            <v>874 - Peterborough</v>
          </cell>
        </row>
        <row r="101">
          <cell r="E101" t="str">
            <v>879 - Plymouth</v>
          </cell>
        </row>
        <row r="102">
          <cell r="E102" t="str">
            <v>851 - Portsmouth</v>
          </cell>
        </row>
        <row r="103">
          <cell r="E103" t="str">
            <v>870 - Reading</v>
          </cell>
        </row>
        <row r="104">
          <cell r="E104" t="str">
            <v>317 - Redbridge</v>
          </cell>
        </row>
        <row r="105">
          <cell r="E105" t="str">
            <v>807 - Redcar and Cleveland</v>
          </cell>
        </row>
        <row r="106">
          <cell r="E106" t="str">
            <v>318 - Richmond upon Thames</v>
          </cell>
        </row>
        <row r="107">
          <cell r="E107" t="str">
            <v>354 - Rochdale</v>
          </cell>
        </row>
        <row r="108">
          <cell r="E108" t="str">
            <v>372 - Rotherham</v>
          </cell>
        </row>
        <row r="109">
          <cell r="E109" t="str">
            <v>857 - Rutland</v>
          </cell>
        </row>
        <row r="110">
          <cell r="E110" t="str">
            <v>355 - Salford</v>
          </cell>
        </row>
        <row r="111">
          <cell r="E111" t="str">
            <v>333 - Sandwell</v>
          </cell>
        </row>
        <row r="112">
          <cell r="E112" t="str">
            <v>343 - Sefton</v>
          </cell>
        </row>
        <row r="113">
          <cell r="E113" t="str">
            <v>373 - Sheffield</v>
          </cell>
        </row>
        <row r="114">
          <cell r="E114" t="str">
            <v>893 - Shropshire</v>
          </cell>
        </row>
        <row r="115">
          <cell r="E115" t="str">
            <v>871 - Slough</v>
          </cell>
        </row>
        <row r="116">
          <cell r="E116" t="str">
            <v>334 - Solihull</v>
          </cell>
        </row>
        <row r="117">
          <cell r="E117" t="str">
            <v>933 - Somerset</v>
          </cell>
        </row>
        <row r="118">
          <cell r="E118" t="str">
            <v>803 - South Gloucestershire</v>
          </cell>
        </row>
        <row r="119">
          <cell r="E119" t="str">
            <v>393 - South Tyneside</v>
          </cell>
        </row>
        <row r="120">
          <cell r="E120" t="str">
            <v>852 - Southampton</v>
          </cell>
        </row>
        <row r="121">
          <cell r="E121" t="str">
            <v>882 - Southend-on-Sea</v>
          </cell>
        </row>
        <row r="122">
          <cell r="E122" t="str">
            <v>210 - Southwark</v>
          </cell>
        </row>
        <row r="123">
          <cell r="E123" t="str">
            <v>342 - St Helens</v>
          </cell>
        </row>
        <row r="124">
          <cell r="E124" t="str">
            <v>860 - Staffordshire</v>
          </cell>
        </row>
        <row r="125">
          <cell r="E125" t="str">
            <v>356 - Stockport</v>
          </cell>
        </row>
        <row r="126">
          <cell r="E126" t="str">
            <v>808 - Stockton-on-Tees</v>
          </cell>
        </row>
        <row r="127">
          <cell r="E127" t="str">
            <v>861 - Stoke-on-Trent</v>
          </cell>
        </row>
        <row r="128">
          <cell r="E128" t="str">
            <v>935 - Suffolk</v>
          </cell>
        </row>
        <row r="129">
          <cell r="E129" t="str">
            <v>394 - Sunderland</v>
          </cell>
        </row>
        <row r="130">
          <cell r="E130" t="str">
            <v>936 - Surrey</v>
          </cell>
        </row>
        <row r="131">
          <cell r="E131" t="str">
            <v>319 - Sutton</v>
          </cell>
        </row>
        <row r="132">
          <cell r="E132" t="str">
            <v>866 - Swindon</v>
          </cell>
        </row>
        <row r="133">
          <cell r="E133" t="str">
            <v>357 - Tameside</v>
          </cell>
        </row>
        <row r="134">
          <cell r="E134" t="str">
            <v>894 - Telford and Wrekin</v>
          </cell>
        </row>
        <row r="135">
          <cell r="E135" t="str">
            <v>883 - Thurrock</v>
          </cell>
        </row>
        <row r="136">
          <cell r="E136" t="str">
            <v>880 - Torbay</v>
          </cell>
        </row>
        <row r="137">
          <cell r="E137" t="str">
            <v>211 - Tower Hamlets</v>
          </cell>
        </row>
        <row r="138">
          <cell r="E138" t="str">
            <v>358 - Trafford</v>
          </cell>
        </row>
        <row r="139">
          <cell r="E139" t="str">
            <v>384 - Wakefield</v>
          </cell>
        </row>
        <row r="140">
          <cell r="E140" t="str">
            <v>335 - Walsall</v>
          </cell>
        </row>
        <row r="141">
          <cell r="E141" t="str">
            <v>320 - Waltham Forest</v>
          </cell>
        </row>
        <row r="142">
          <cell r="E142" t="str">
            <v>212 - Wandsworth</v>
          </cell>
        </row>
        <row r="143">
          <cell r="E143" t="str">
            <v>877 - Warrington</v>
          </cell>
        </row>
        <row r="144">
          <cell r="E144" t="str">
            <v>937 - Warwickshire</v>
          </cell>
        </row>
        <row r="145">
          <cell r="E145" t="str">
            <v>869 - West Berkshire</v>
          </cell>
        </row>
        <row r="146">
          <cell r="E146" t="str">
            <v>938 - West Sussex</v>
          </cell>
        </row>
        <row r="147">
          <cell r="E147" t="str">
            <v>213 - Westminster</v>
          </cell>
        </row>
        <row r="148">
          <cell r="E148" t="str">
            <v>359 - Wigan</v>
          </cell>
        </row>
        <row r="149">
          <cell r="E149" t="str">
            <v>865 - Wiltshire</v>
          </cell>
        </row>
        <row r="150">
          <cell r="E150" t="str">
            <v>868 - Windsor and Maidenhead</v>
          </cell>
        </row>
        <row r="151">
          <cell r="E151" t="str">
            <v>344 - Wirral</v>
          </cell>
        </row>
        <row r="152">
          <cell r="E152" t="str">
            <v>872 - Wokingham</v>
          </cell>
        </row>
        <row r="153">
          <cell r="E153" t="str">
            <v>336 - Wolverhampton</v>
          </cell>
        </row>
        <row r="154">
          <cell r="E154" t="str">
            <v>885 - Worcestershire</v>
          </cell>
        </row>
        <row r="155">
          <cell r="E155" t="str">
            <v>816 - York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1BB6-CEB4-4132-BDB5-336B3755576B}">
  <sheetPr>
    <pageSetUpPr fitToPage="1"/>
  </sheetPr>
  <dimension ref="A1:L98"/>
  <sheetViews>
    <sheetView showGridLines="0" workbookViewId="0">
      <pane xSplit="1" ySplit="5" topLeftCell="B64" activePane="bottomRight" state="frozenSplit"/>
      <selection pane="topRight" activeCell="B1" sqref="B1"/>
      <selection pane="bottomLeft" activeCell="A6" sqref="A6"/>
      <selection pane="bottomRight" activeCell="A73" sqref="A73"/>
    </sheetView>
  </sheetViews>
  <sheetFormatPr defaultRowHeight="15" x14ac:dyDescent="0.25"/>
  <cols>
    <col min="1" max="1" width="75.5703125" style="3" customWidth="1"/>
    <col min="2" max="2" width="18.85546875" style="3" customWidth="1"/>
    <col min="3" max="3" width="19" style="3" customWidth="1"/>
    <col min="4" max="6" width="18.85546875" style="3" customWidth="1"/>
    <col min="7" max="7" width="19" style="3" customWidth="1"/>
    <col min="8" max="10" width="18.85546875" style="3" customWidth="1"/>
    <col min="11" max="11" width="19" style="3" customWidth="1"/>
    <col min="12" max="12" width="18.85546875" style="3" customWidth="1"/>
    <col min="13" max="13" width="0" style="3" hidden="1" customWidth="1"/>
    <col min="14" max="16384" width="9.140625" style="3"/>
  </cols>
  <sheetData>
    <row r="1" spans="1:12" x14ac:dyDescent="0.25">
      <c r="A1" s="1" t="s">
        <v>0</v>
      </c>
      <c r="B1" s="119" t="s">
        <v>1</v>
      </c>
      <c r="C1" s="120"/>
      <c r="D1" s="120"/>
      <c r="E1" s="120"/>
      <c r="F1" s="2" t="s">
        <v>2</v>
      </c>
      <c r="G1" s="4" t="s">
        <v>2</v>
      </c>
      <c r="H1" s="4" t="s">
        <v>2</v>
      </c>
      <c r="I1" s="4" t="s">
        <v>2</v>
      </c>
      <c r="J1" s="4" t="s">
        <v>2</v>
      </c>
      <c r="K1" s="4" t="s">
        <v>2</v>
      </c>
      <c r="L1" s="4" t="s">
        <v>2</v>
      </c>
    </row>
    <row r="2" spans="1:12" x14ac:dyDescent="0.25">
      <c r="A2" s="1" t="s">
        <v>3</v>
      </c>
      <c r="B2" s="119" t="s">
        <v>4</v>
      </c>
      <c r="C2" s="120"/>
      <c r="D2" s="120"/>
      <c r="E2" s="120"/>
      <c r="F2" s="2" t="s">
        <v>2</v>
      </c>
      <c r="G2" s="4" t="s">
        <v>2</v>
      </c>
      <c r="H2" s="4" t="s">
        <v>2</v>
      </c>
      <c r="I2" s="4" t="s">
        <v>2</v>
      </c>
      <c r="J2" s="4" t="s">
        <v>2</v>
      </c>
      <c r="K2" s="4" t="s">
        <v>2</v>
      </c>
      <c r="L2" s="4" t="s">
        <v>2</v>
      </c>
    </row>
    <row r="3" spans="1:12" x14ac:dyDescent="0.25">
      <c r="A3" s="1" t="s">
        <v>5</v>
      </c>
      <c r="B3" s="4" t="s">
        <v>2</v>
      </c>
      <c r="C3" s="5" t="s">
        <v>2</v>
      </c>
      <c r="D3" s="5" t="s">
        <v>2</v>
      </c>
      <c r="E3" s="5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</row>
    <row r="4" spans="1:12" x14ac:dyDescent="0.25">
      <c r="A4" s="6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</row>
    <row r="5" spans="1:12" ht="90" x14ac:dyDescent="0.25">
      <c r="A5" s="7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</row>
    <row r="6" spans="1:12" x14ac:dyDescent="0.25">
      <c r="A6" s="9" t="s">
        <v>18</v>
      </c>
      <c r="B6" s="10" t="s">
        <v>2</v>
      </c>
      <c r="C6" s="10" t="s">
        <v>2</v>
      </c>
      <c r="D6" s="10" t="s">
        <v>2</v>
      </c>
      <c r="E6" s="10" t="s">
        <v>2</v>
      </c>
      <c r="F6" s="10" t="s">
        <v>2</v>
      </c>
      <c r="G6" s="10" t="s">
        <v>2</v>
      </c>
      <c r="H6" s="11" t="s">
        <v>2</v>
      </c>
      <c r="I6" s="10" t="s">
        <v>2</v>
      </c>
      <c r="J6" s="11" t="s">
        <v>2</v>
      </c>
      <c r="K6" s="11" t="s">
        <v>2</v>
      </c>
      <c r="L6" s="11" t="s">
        <v>2</v>
      </c>
    </row>
    <row r="7" spans="1:12" ht="25.5" hidden="1" x14ac:dyDescent="0.25">
      <c r="A7" s="12" t="s">
        <v>19</v>
      </c>
      <c r="B7" s="13">
        <v>13943644</v>
      </c>
      <c r="C7" s="13">
        <v>39990090</v>
      </c>
      <c r="D7" s="13">
        <v>26141253</v>
      </c>
      <c r="E7" s="10"/>
      <c r="F7" s="10"/>
      <c r="G7" s="10"/>
      <c r="H7" s="14">
        <v>80074987</v>
      </c>
      <c r="I7" s="10"/>
      <c r="J7" s="14">
        <v>80074987</v>
      </c>
      <c r="K7" s="14">
        <v>155117277</v>
      </c>
      <c r="L7" s="14">
        <v>85358235</v>
      </c>
    </row>
    <row r="8" spans="1:12" ht="38.25" x14ac:dyDescent="0.25">
      <c r="A8" s="12" t="s">
        <v>20</v>
      </c>
      <c r="B8" s="10"/>
      <c r="C8" s="13">
        <v>181935</v>
      </c>
      <c r="D8" s="13">
        <v>72000</v>
      </c>
      <c r="E8" s="13">
        <v>0</v>
      </c>
      <c r="F8" s="13">
        <v>210000</v>
      </c>
      <c r="G8" s="10"/>
      <c r="H8" s="14">
        <v>463935</v>
      </c>
      <c r="I8" s="10"/>
      <c r="J8" s="14">
        <v>463935</v>
      </c>
      <c r="K8" s="14">
        <v>6196000</v>
      </c>
      <c r="L8" s="11"/>
    </row>
    <row r="9" spans="1:12" hidden="1" x14ac:dyDescent="0.25">
      <c r="A9" s="9" t="s">
        <v>21</v>
      </c>
      <c r="B9" s="10" t="s">
        <v>2</v>
      </c>
      <c r="C9" s="10" t="s">
        <v>2</v>
      </c>
      <c r="D9" s="10" t="s">
        <v>2</v>
      </c>
      <c r="E9" s="10" t="s">
        <v>2</v>
      </c>
      <c r="F9" s="10" t="s">
        <v>2</v>
      </c>
      <c r="G9" s="10" t="s">
        <v>2</v>
      </c>
      <c r="H9" s="11" t="s">
        <v>2</v>
      </c>
      <c r="I9" s="10" t="s">
        <v>2</v>
      </c>
      <c r="J9" s="11" t="s">
        <v>2</v>
      </c>
      <c r="K9" s="11" t="s">
        <v>2</v>
      </c>
      <c r="L9" s="11" t="s">
        <v>2</v>
      </c>
    </row>
    <row r="10" spans="1:12" hidden="1" x14ac:dyDescent="0.25">
      <c r="A10" s="12" t="s">
        <v>22</v>
      </c>
      <c r="B10" s="10"/>
      <c r="C10" s="13">
        <v>0</v>
      </c>
      <c r="D10" s="13">
        <v>0</v>
      </c>
      <c r="E10" s="10"/>
      <c r="F10" s="10"/>
      <c r="G10" s="10"/>
      <c r="H10" s="14">
        <v>0</v>
      </c>
      <c r="I10" s="13">
        <v>0</v>
      </c>
      <c r="J10" s="14">
        <v>0</v>
      </c>
      <c r="K10" s="14">
        <v>391770</v>
      </c>
      <c r="L10" s="14">
        <v>0</v>
      </c>
    </row>
    <row r="11" spans="1:12" hidden="1" x14ac:dyDescent="0.25">
      <c r="A11" s="12" t="s">
        <v>23</v>
      </c>
      <c r="B11" s="10"/>
      <c r="C11" s="13">
        <v>0</v>
      </c>
      <c r="D11" s="13">
        <v>0</v>
      </c>
      <c r="E11" s="10"/>
      <c r="F11" s="10"/>
      <c r="G11" s="10"/>
      <c r="H11" s="14">
        <v>0</v>
      </c>
      <c r="I11" s="13">
        <v>0</v>
      </c>
      <c r="J11" s="14">
        <v>0</v>
      </c>
      <c r="K11" s="14">
        <v>0</v>
      </c>
      <c r="L11" s="14">
        <v>0</v>
      </c>
    </row>
    <row r="12" spans="1:12" hidden="1" x14ac:dyDescent="0.25">
      <c r="A12" s="12" t="s">
        <v>24</v>
      </c>
      <c r="B12" s="10"/>
      <c r="C12" s="13">
        <v>0</v>
      </c>
      <c r="D12" s="13">
        <v>0</v>
      </c>
      <c r="E12" s="10"/>
      <c r="F12" s="10"/>
      <c r="G12" s="10"/>
      <c r="H12" s="14">
        <v>0</v>
      </c>
      <c r="I12" s="13">
        <v>0</v>
      </c>
      <c r="J12" s="14">
        <v>0</v>
      </c>
      <c r="K12" s="14">
        <v>45000</v>
      </c>
      <c r="L12" s="14">
        <v>0</v>
      </c>
    </row>
    <row r="13" spans="1:12" hidden="1" x14ac:dyDescent="0.25">
      <c r="A13" s="12" t="s">
        <v>25</v>
      </c>
      <c r="B13" s="10"/>
      <c r="C13" s="13">
        <v>7584</v>
      </c>
      <c r="D13" s="13">
        <v>4696</v>
      </c>
      <c r="E13" s="10"/>
      <c r="F13" s="10"/>
      <c r="G13" s="10"/>
      <c r="H13" s="14">
        <v>12280</v>
      </c>
      <c r="I13" s="13">
        <v>0</v>
      </c>
      <c r="J13" s="14">
        <v>12280</v>
      </c>
      <c r="K13" s="14">
        <v>12280</v>
      </c>
      <c r="L13" s="14">
        <v>15144</v>
      </c>
    </row>
    <row r="14" spans="1:12" hidden="1" x14ac:dyDescent="0.25">
      <c r="A14" s="12" t="s">
        <v>26</v>
      </c>
      <c r="B14" s="10"/>
      <c r="C14" s="13">
        <v>0</v>
      </c>
      <c r="D14" s="13">
        <v>0</v>
      </c>
      <c r="E14" s="10"/>
      <c r="F14" s="10"/>
      <c r="G14" s="10"/>
      <c r="H14" s="14">
        <v>0</v>
      </c>
      <c r="I14" s="13">
        <v>0</v>
      </c>
      <c r="J14" s="14">
        <v>0</v>
      </c>
      <c r="K14" s="14">
        <v>0</v>
      </c>
      <c r="L14" s="14">
        <v>0</v>
      </c>
    </row>
    <row r="15" spans="1:12" hidden="1" x14ac:dyDescent="0.25">
      <c r="A15" s="12" t="s">
        <v>27</v>
      </c>
      <c r="B15" s="10"/>
      <c r="C15" s="13">
        <v>0</v>
      </c>
      <c r="D15" s="13">
        <v>0</v>
      </c>
      <c r="E15" s="10"/>
      <c r="F15" s="10"/>
      <c r="G15" s="10"/>
      <c r="H15" s="14">
        <v>0</v>
      </c>
      <c r="I15" s="13">
        <v>0</v>
      </c>
      <c r="J15" s="14">
        <v>0</v>
      </c>
      <c r="K15" s="14">
        <v>0</v>
      </c>
      <c r="L15" s="14">
        <v>0</v>
      </c>
    </row>
    <row r="16" spans="1:12" hidden="1" x14ac:dyDescent="0.25">
      <c r="A16" s="12" t="s">
        <v>28</v>
      </c>
      <c r="B16" s="10"/>
      <c r="C16" s="13">
        <v>0</v>
      </c>
      <c r="D16" s="13">
        <v>0</v>
      </c>
      <c r="E16" s="10"/>
      <c r="F16" s="10"/>
      <c r="G16" s="10"/>
      <c r="H16" s="14">
        <v>0</v>
      </c>
      <c r="I16" s="13">
        <v>0</v>
      </c>
      <c r="J16" s="14">
        <v>0</v>
      </c>
      <c r="K16" s="14">
        <v>0</v>
      </c>
      <c r="L16" s="14">
        <v>0</v>
      </c>
    </row>
    <row r="17" spans="1:12" hidden="1" x14ac:dyDescent="0.25">
      <c r="A17" s="12" t="s">
        <v>29</v>
      </c>
      <c r="B17" s="10"/>
      <c r="C17" s="13">
        <v>365759</v>
      </c>
      <c r="D17" s="13">
        <v>204221</v>
      </c>
      <c r="E17" s="10"/>
      <c r="F17" s="10"/>
      <c r="G17" s="10"/>
      <c r="H17" s="14">
        <v>569980</v>
      </c>
      <c r="I17" s="13">
        <v>0</v>
      </c>
      <c r="J17" s="14">
        <v>569980</v>
      </c>
      <c r="K17" s="14">
        <v>178136</v>
      </c>
      <c r="L17" s="14">
        <v>543264</v>
      </c>
    </row>
    <row r="18" spans="1:12" hidden="1" x14ac:dyDescent="0.25">
      <c r="A18" s="12" t="s">
        <v>30</v>
      </c>
      <c r="B18" s="10"/>
      <c r="C18" s="13">
        <v>55828</v>
      </c>
      <c r="D18" s="13">
        <v>31172</v>
      </c>
      <c r="E18" s="10"/>
      <c r="F18" s="10"/>
      <c r="G18" s="10"/>
      <c r="H18" s="14">
        <v>87000</v>
      </c>
      <c r="I18" s="13">
        <v>0</v>
      </c>
      <c r="J18" s="14">
        <v>87000</v>
      </c>
      <c r="K18" s="14">
        <v>50772</v>
      </c>
      <c r="L18" s="14">
        <v>75000</v>
      </c>
    </row>
    <row r="19" spans="1:12" hidden="1" x14ac:dyDescent="0.25">
      <c r="A19" s="12" t="s">
        <v>31</v>
      </c>
      <c r="B19" s="10"/>
      <c r="C19" s="13">
        <v>0</v>
      </c>
      <c r="D19" s="13">
        <v>0</v>
      </c>
      <c r="E19" s="10"/>
      <c r="F19" s="10"/>
      <c r="G19" s="10"/>
      <c r="H19" s="14">
        <v>0</v>
      </c>
      <c r="I19" s="13">
        <v>0</v>
      </c>
      <c r="J19" s="14">
        <v>0</v>
      </c>
      <c r="K19" s="14">
        <v>0</v>
      </c>
      <c r="L19" s="14">
        <v>0</v>
      </c>
    </row>
    <row r="20" spans="1:12" x14ac:dyDescent="0.25">
      <c r="A20" s="9" t="s">
        <v>32</v>
      </c>
      <c r="B20" s="10" t="s">
        <v>2</v>
      </c>
      <c r="C20" s="10" t="s">
        <v>2</v>
      </c>
      <c r="D20" s="10" t="s">
        <v>2</v>
      </c>
      <c r="E20" s="10" t="s">
        <v>2</v>
      </c>
      <c r="F20" s="10" t="s">
        <v>2</v>
      </c>
      <c r="G20" s="10" t="s">
        <v>2</v>
      </c>
      <c r="H20" s="11" t="s">
        <v>2</v>
      </c>
      <c r="I20" s="10" t="s">
        <v>2</v>
      </c>
      <c r="J20" s="11" t="s">
        <v>2</v>
      </c>
      <c r="K20" s="11" t="s">
        <v>2</v>
      </c>
      <c r="L20" s="11" t="s">
        <v>2</v>
      </c>
    </row>
    <row r="21" spans="1:12" x14ac:dyDescent="0.25">
      <c r="A21" s="12" t="s">
        <v>33</v>
      </c>
      <c r="B21" s="13">
        <v>0</v>
      </c>
      <c r="C21" s="13">
        <v>1109706</v>
      </c>
      <c r="D21" s="13">
        <v>569177</v>
      </c>
      <c r="E21" s="13">
        <v>0</v>
      </c>
      <c r="F21" s="13">
        <v>0</v>
      </c>
      <c r="G21" s="10"/>
      <c r="H21" s="14">
        <v>1678883</v>
      </c>
      <c r="I21" s="13">
        <v>0</v>
      </c>
      <c r="J21" s="14">
        <v>1678883</v>
      </c>
      <c r="K21" s="14">
        <v>1620151</v>
      </c>
      <c r="L21" s="14">
        <v>1934712</v>
      </c>
    </row>
    <row r="22" spans="1:12" x14ac:dyDescent="0.25">
      <c r="A22" s="12" t="s">
        <v>34</v>
      </c>
      <c r="B22" s="13">
        <v>0</v>
      </c>
      <c r="C22" s="13">
        <v>1267155</v>
      </c>
      <c r="D22" s="13">
        <v>832357</v>
      </c>
      <c r="E22" s="13">
        <v>3923985</v>
      </c>
      <c r="F22" s="13">
        <v>899997</v>
      </c>
      <c r="G22" s="13">
        <v>922913</v>
      </c>
      <c r="H22" s="14">
        <v>7846407</v>
      </c>
      <c r="I22" s="13">
        <v>0</v>
      </c>
      <c r="J22" s="14">
        <v>7846407</v>
      </c>
      <c r="K22" s="14">
        <v>9689231</v>
      </c>
      <c r="L22" s="14">
        <v>7333881</v>
      </c>
    </row>
    <row r="23" spans="1:12" x14ac:dyDescent="0.25">
      <c r="A23" s="12" t="s">
        <v>35</v>
      </c>
      <c r="B23" s="13">
        <v>0</v>
      </c>
      <c r="C23" s="13">
        <v>0</v>
      </c>
      <c r="D23" s="13">
        <v>0</v>
      </c>
      <c r="E23" s="13">
        <v>7317076</v>
      </c>
      <c r="F23" s="13">
        <v>0</v>
      </c>
      <c r="G23" s="13">
        <v>290533</v>
      </c>
      <c r="H23" s="14">
        <v>7607609</v>
      </c>
      <c r="I23" s="13">
        <v>0</v>
      </c>
      <c r="J23" s="14">
        <v>7607609</v>
      </c>
      <c r="K23" s="14">
        <v>5576853</v>
      </c>
      <c r="L23" s="14">
        <v>6276559</v>
      </c>
    </row>
    <row r="24" spans="1:12" x14ac:dyDescent="0.25">
      <c r="A24" s="12" t="s">
        <v>36</v>
      </c>
      <c r="B24" s="13">
        <v>0</v>
      </c>
      <c r="C24" s="13">
        <v>388221</v>
      </c>
      <c r="D24" s="13">
        <v>49583</v>
      </c>
      <c r="E24" s="10"/>
      <c r="F24" s="10"/>
      <c r="G24" s="10"/>
      <c r="H24" s="14">
        <v>437804</v>
      </c>
      <c r="I24" s="13">
        <v>0</v>
      </c>
      <c r="J24" s="14">
        <v>437804</v>
      </c>
      <c r="K24" s="14">
        <v>0</v>
      </c>
      <c r="L24" s="14">
        <v>207310</v>
      </c>
    </row>
    <row r="25" spans="1:12" x14ac:dyDescent="0.25">
      <c r="A25" s="12" t="s">
        <v>37</v>
      </c>
      <c r="B25" s="13">
        <v>44760</v>
      </c>
      <c r="C25" s="13">
        <v>540976</v>
      </c>
      <c r="D25" s="13">
        <v>334903</v>
      </c>
      <c r="E25" s="13">
        <v>10390</v>
      </c>
      <c r="F25" s="13">
        <v>0</v>
      </c>
      <c r="G25" s="13">
        <v>0</v>
      </c>
      <c r="H25" s="14">
        <v>931029</v>
      </c>
      <c r="I25" s="13">
        <v>0</v>
      </c>
      <c r="J25" s="14">
        <v>931029</v>
      </c>
      <c r="K25" s="14">
        <v>937972</v>
      </c>
      <c r="L25" s="14">
        <v>908132</v>
      </c>
    </row>
    <row r="26" spans="1:12" x14ac:dyDescent="0.25">
      <c r="A26" s="12" t="s">
        <v>38</v>
      </c>
      <c r="B26" s="10"/>
      <c r="C26" s="10"/>
      <c r="D26" s="10"/>
      <c r="E26" s="13">
        <v>77778</v>
      </c>
      <c r="F26" s="13">
        <v>22222</v>
      </c>
      <c r="G26" s="10"/>
      <c r="H26" s="14">
        <v>100000</v>
      </c>
      <c r="I26" s="13">
        <v>0</v>
      </c>
      <c r="J26" s="14">
        <v>100000</v>
      </c>
      <c r="K26" s="14">
        <v>100000</v>
      </c>
      <c r="L26" s="14">
        <v>100000</v>
      </c>
    </row>
    <row r="27" spans="1:12" x14ac:dyDescent="0.25">
      <c r="A27" s="12" t="s">
        <v>39</v>
      </c>
      <c r="B27" s="13">
        <v>0</v>
      </c>
      <c r="C27" s="13">
        <v>0</v>
      </c>
      <c r="D27" s="13">
        <v>0</v>
      </c>
      <c r="E27" s="13">
        <v>0</v>
      </c>
      <c r="F27" s="13">
        <v>490556</v>
      </c>
      <c r="G27" s="13">
        <v>0</v>
      </c>
      <c r="H27" s="14">
        <v>490556</v>
      </c>
      <c r="I27" s="13">
        <v>0</v>
      </c>
      <c r="J27" s="14">
        <v>490556</v>
      </c>
      <c r="K27" s="14">
        <v>490556</v>
      </c>
      <c r="L27" s="14">
        <v>490556</v>
      </c>
    </row>
    <row r="28" spans="1:12" x14ac:dyDescent="0.25">
      <c r="A28" s="12" t="s">
        <v>40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4">
        <v>0</v>
      </c>
      <c r="I28" s="13">
        <v>0</v>
      </c>
      <c r="J28" s="14">
        <v>0</v>
      </c>
      <c r="K28" s="14">
        <v>100000</v>
      </c>
      <c r="L28" s="14">
        <v>0</v>
      </c>
    </row>
    <row r="29" spans="1:12" x14ac:dyDescent="0.25">
      <c r="A29" s="12" t="s">
        <v>41</v>
      </c>
      <c r="B29" s="10"/>
      <c r="C29" s="10"/>
      <c r="D29" s="10"/>
      <c r="E29" s="13">
        <v>0</v>
      </c>
      <c r="F29" s="13">
        <v>0</v>
      </c>
      <c r="G29" s="10"/>
      <c r="H29" s="14">
        <v>0</v>
      </c>
      <c r="I29" s="13">
        <v>0</v>
      </c>
      <c r="J29" s="14">
        <v>0</v>
      </c>
      <c r="K29" s="14">
        <v>0</v>
      </c>
      <c r="L29" s="14">
        <v>0</v>
      </c>
    </row>
    <row r="30" spans="1:12" x14ac:dyDescent="0.25">
      <c r="A30" s="12" t="s">
        <v>42</v>
      </c>
      <c r="B30" s="10"/>
      <c r="C30" s="10"/>
      <c r="D30" s="10"/>
      <c r="E30" s="13">
        <v>0</v>
      </c>
      <c r="F30" s="13">
        <v>0</v>
      </c>
      <c r="G30" s="13">
        <v>0</v>
      </c>
      <c r="H30" s="14">
        <v>0</v>
      </c>
      <c r="I30" s="13">
        <v>0</v>
      </c>
      <c r="J30" s="14">
        <v>0</v>
      </c>
      <c r="K30" s="14">
        <v>0</v>
      </c>
      <c r="L30" s="14">
        <v>0</v>
      </c>
    </row>
    <row r="31" spans="1:12" x14ac:dyDescent="0.25">
      <c r="A31" s="12" t="s">
        <v>43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4">
        <v>0</v>
      </c>
      <c r="I31" s="13">
        <v>0</v>
      </c>
      <c r="J31" s="14">
        <v>0</v>
      </c>
      <c r="K31" s="14">
        <v>0</v>
      </c>
      <c r="L31" s="14">
        <v>0</v>
      </c>
    </row>
    <row r="32" spans="1:12" x14ac:dyDescent="0.25">
      <c r="A32" s="12" t="s">
        <v>44</v>
      </c>
      <c r="B32" s="10"/>
      <c r="C32" s="10"/>
      <c r="D32" s="10"/>
      <c r="E32" s="10"/>
      <c r="F32" s="13">
        <v>0</v>
      </c>
      <c r="G32" s="10"/>
      <c r="H32" s="14">
        <v>0</v>
      </c>
      <c r="I32" s="13">
        <v>0</v>
      </c>
      <c r="J32" s="14">
        <v>0</v>
      </c>
      <c r="K32" s="14">
        <v>0</v>
      </c>
      <c r="L32" s="14">
        <v>0</v>
      </c>
    </row>
    <row r="33" spans="1:12" x14ac:dyDescent="0.25">
      <c r="A33" s="12" t="s">
        <v>45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4">
        <v>0</v>
      </c>
      <c r="I33" s="13">
        <v>0</v>
      </c>
      <c r="J33" s="14">
        <v>0</v>
      </c>
      <c r="K33" s="14">
        <v>0</v>
      </c>
      <c r="L33" s="11"/>
    </row>
    <row r="34" spans="1:12" hidden="1" x14ac:dyDescent="0.25">
      <c r="A34" s="9" t="s">
        <v>46</v>
      </c>
      <c r="B34" s="10" t="s">
        <v>2</v>
      </c>
      <c r="C34" s="10" t="s">
        <v>2</v>
      </c>
      <c r="D34" s="10" t="s">
        <v>2</v>
      </c>
      <c r="E34" s="10" t="s">
        <v>2</v>
      </c>
      <c r="F34" s="10" t="s">
        <v>2</v>
      </c>
      <c r="G34" s="10" t="s">
        <v>2</v>
      </c>
      <c r="H34" s="11" t="s">
        <v>2</v>
      </c>
      <c r="I34" s="10" t="s">
        <v>2</v>
      </c>
      <c r="J34" s="11" t="s">
        <v>2</v>
      </c>
      <c r="K34" s="11" t="s">
        <v>2</v>
      </c>
      <c r="L34" s="11" t="s">
        <v>2</v>
      </c>
    </row>
    <row r="35" spans="1:12" hidden="1" x14ac:dyDescent="0.25">
      <c r="A35" s="12" t="s">
        <v>47</v>
      </c>
      <c r="B35" s="13">
        <v>350000</v>
      </c>
      <c r="C35" s="10"/>
      <c r="D35" s="10"/>
      <c r="E35" s="10"/>
      <c r="F35" s="10"/>
      <c r="G35" s="10"/>
      <c r="H35" s="14">
        <v>350000</v>
      </c>
      <c r="I35" s="13">
        <v>0</v>
      </c>
      <c r="J35" s="14">
        <v>350000</v>
      </c>
      <c r="K35" s="14">
        <v>592376</v>
      </c>
      <c r="L35" s="14">
        <v>193588</v>
      </c>
    </row>
    <row r="36" spans="1:12" hidden="1" x14ac:dyDescent="0.25">
      <c r="A36" s="9" t="s">
        <v>48</v>
      </c>
      <c r="B36" s="10" t="s">
        <v>2</v>
      </c>
      <c r="C36" s="10" t="s">
        <v>2</v>
      </c>
      <c r="D36" s="10" t="s">
        <v>2</v>
      </c>
      <c r="E36" s="10" t="s">
        <v>2</v>
      </c>
      <c r="F36" s="10" t="s">
        <v>2</v>
      </c>
      <c r="G36" s="10" t="s">
        <v>2</v>
      </c>
      <c r="H36" s="11" t="s">
        <v>2</v>
      </c>
      <c r="I36" s="10" t="s">
        <v>2</v>
      </c>
      <c r="J36" s="11" t="s">
        <v>2</v>
      </c>
      <c r="K36" s="11" t="s">
        <v>2</v>
      </c>
      <c r="L36" s="11" t="s">
        <v>2</v>
      </c>
    </row>
    <row r="37" spans="1:12" hidden="1" x14ac:dyDescent="0.25">
      <c r="A37" s="12" t="s">
        <v>49</v>
      </c>
      <c r="B37" s="13">
        <v>0</v>
      </c>
      <c r="C37" s="13">
        <v>596835</v>
      </c>
      <c r="D37" s="13">
        <v>258848</v>
      </c>
      <c r="E37" s="13">
        <v>9764</v>
      </c>
      <c r="F37" s="13">
        <v>2790</v>
      </c>
      <c r="G37" s="10"/>
      <c r="H37" s="14">
        <v>868237</v>
      </c>
      <c r="I37" s="13">
        <v>0</v>
      </c>
      <c r="J37" s="14">
        <v>868237</v>
      </c>
      <c r="K37" s="14">
        <v>690000</v>
      </c>
      <c r="L37" s="14">
        <v>756886</v>
      </c>
    </row>
    <row r="38" spans="1:12" hidden="1" x14ac:dyDescent="0.25">
      <c r="A38" s="12" t="s">
        <v>50</v>
      </c>
      <c r="B38" s="13">
        <v>0</v>
      </c>
      <c r="C38" s="13">
        <v>174116</v>
      </c>
      <c r="D38" s="13">
        <v>97217</v>
      </c>
      <c r="E38" s="13">
        <v>3667</v>
      </c>
      <c r="F38" s="13">
        <v>0</v>
      </c>
      <c r="G38" s="10"/>
      <c r="H38" s="14">
        <v>275000</v>
      </c>
      <c r="I38" s="13">
        <v>0</v>
      </c>
      <c r="J38" s="14">
        <v>275000</v>
      </c>
      <c r="K38" s="14">
        <v>275000</v>
      </c>
      <c r="L38" s="14">
        <v>273835</v>
      </c>
    </row>
    <row r="39" spans="1:12" hidden="1" x14ac:dyDescent="0.25">
      <c r="A39" s="12" t="s">
        <v>51</v>
      </c>
      <c r="B39" s="13">
        <v>0</v>
      </c>
      <c r="C39" s="13">
        <v>4415</v>
      </c>
      <c r="D39" s="13">
        <v>2465</v>
      </c>
      <c r="E39" s="13">
        <v>93</v>
      </c>
      <c r="F39" s="13">
        <v>27</v>
      </c>
      <c r="G39" s="10"/>
      <c r="H39" s="14">
        <v>7000</v>
      </c>
      <c r="I39" s="13">
        <v>0</v>
      </c>
      <c r="J39" s="14">
        <v>7000</v>
      </c>
      <c r="K39" s="14">
        <v>7000</v>
      </c>
      <c r="L39" s="14">
        <v>7000</v>
      </c>
    </row>
    <row r="40" spans="1:12" hidden="1" x14ac:dyDescent="0.25">
      <c r="A40" s="12" t="s">
        <v>52</v>
      </c>
      <c r="B40" s="13">
        <v>0</v>
      </c>
      <c r="C40" s="13">
        <v>35701</v>
      </c>
      <c r="D40" s="13">
        <v>19934</v>
      </c>
      <c r="E40" s="13">
        <v>752</v>
      </c>
      <c r="F40" s="13">
        <v>0</v>
      </c>
      <c r="G40" s="10"/>
      <c r="H40" s="14">
        <v>56387</v>
      </c>
      <c r="I40" s="13">
        <v>0</v>
      </c>
      <c r="J40" s="14">
        <v>56387</v>
      </c>
      <c r="K40" s="14">
        <v>75000</v>
      </c>
      <c r="L40" s="14">
        <v>13644</v>
      </c>
    </row>
    <row r="41" spans="1:12" hidden="1" x14ac:dyDescent="0.25">
      <c r="A41" s="12" t="s">
        <v>53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0"/>
      <c r="H41" s="14">
        <v>0</v>
      </c>
      <c r="I41" s="13">
        <v>0</v>
      </c>
      <c r="J41" s="14">
        <v>0</v>
      </c>
      <c r="K41" s="14">
        <v>0</v>
      </c>
      <c r="L41" s="14">
        <v>0</v>
      </c>
    </row>
    <row r="42" spans="1:12" hidden="1" x14ac:dyDescent="0.25">
      <c r="A42" s="12" t="s">
        <v>54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0"/>
      <c r="H42" s="14">
        <v>0</v>
      </c>
      <c r="I42" s="13">
        <v>0</v>
      </c>
      <c r="J42" s="14">
        <v>0</v>
      </c>
      <c r="K42" s="14">
        <v>0</v>
      </c>
      <c r="L42" s="14">
        <v>0</v>
      </c>
    </row>
    <row r="43" spans="1:12" hidden="1" x14ac:dyDescent="0.25">
      <c r="A43" s="12" t="s">
        <v>55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0"/>
      <c r="H43" s="14">
        <v>0</v>
      </c>
      <c r="I43" s="13">
        <v>0</v>
      </c>
      <c r="J43" s="14">
        <v>0</v>
      </c>
      <c r="K43" s="14">
        <v>0</v>
      </c>
      <c r="L43" s="14">
        <v>0</v>
      </c>
    </row>
    <row r="44" spans="1:12" hidden="1" x14ac:dyDescent="0.25">
      <c r="A44" s="12" t="s">
        <v>56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0"/>
      <c r="H44" s="14">
        <v>0</v>
      </c>
      <c r="I44" s="13">
        <v>0</v>
      </c>
      <c r="J44" s="14">
        <v>0</v>
      </c>
      <c r="K44" s="14">
        <v>0</v>
      </c>
      <c r="L44" s="14">
        <v>0</v>
      </c>
    </row>
    <row r="45" spans="1:12" hidden="1" x14ac:dyDescent="0.25">
      <c r="A45" s="12" t="s">
        <v>57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0"/>
      <c r="H45" s="14">
        <v>0</v>
      </c>
      <c r="I45" s="13">
        <v>0</v>
      </c>
      <c r="J45" s="14">
        <v>0</v>
      </c>
      <c r="K45" s="14">
        <v>0</v>
      </c>
      <c r="L45" s="14">
        <v>0</v>
      </c>
    </row>
    <row r="46" spans="1:12" hidden="1" x14ac:dyDescent="0.25">
      <c r="A46" s="12" t="s">
        <v>58</v>
      </c>
      <c r="B46" s="13">
        <v>0</v>
      </c>
      <c r="C46" s="13">
        <v>350087</v>
      </c>
      <c r="D46" s="13">
        <v>71563</v>
      </c>
      <c r="E46" s="13">
        <v>0</v>
      </c>
      <c r="F46" s="13">
        <v>0</v>
      </c>
      <c r="G46" s="10"/>
      <c r="H46" s="14">
        <v>421650</v>
      </c>
      <c r="I46" s="13">
        <v>0</v>
      </c>
      <c r="J46" s="14">
        <v>421650</v>
      </c>
      <c r="K46" s="14">
        <v>400000</v>
      </c>
      <c r="L46" s="14">
        <v>417051</v>
      </c>
    </row>
    <row r="47" spans="1:12" hidden="1" x14ac:dyDescent="0.25">
      <c r="A47" s="12" t="s">
        <v>59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4">
        <v>0</v>
      </c>
      <c r="I47" s="13">
        <v>0</v>
      </c>
      <c r="J47" s="14">
        <v>0</v>
      </c>
      <c r="K47" s="14">
        <v>0</v>
      </c>
      <c r="L47" s="14">
        <v>0</v>
      </c>
    </row>
    <row r="48" spans="1:12" hidden="1" x14ac:dyDescent="0.25">
      <c r="A48" s="12" t="s">
        <v>60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4">
        <v>0</v>
      </c>
      <c r="I48" s="13">
        <v>0</v>
      </c>
      <c r="J48" s="14">
        <v>0</v>
      </c>
      <c r="K48" s="14">
        <v>0</v>
      </c>
      <c r="L48" s="14">
        <v>0</v>
      </c>
    </row>
    <row r="49" spans="1:12" hidden="1" x14ac:dyDescent="0.25">
      <c r="A49" s="12" t="s">
        <v>61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4">
        <v>0</v>
      </c>
      <c r="I49" s="13">
        <v>0</v>
      </c>
      <c r="J49" s="14">
        <v>0</v>
      </c>
      <c r="K49" s="14">
        <v>0</v>
      </c>
      <c r="L49" s="11"/>
    </row>
    <row r="50" spans="1:12" hidden="1" x14ac:dyDescent="0.25">
      <c r="A50" s="12" t="s">
        <v>62</v>
      </c>
      <c r="B50" s="13">
        <v>0</v>
      </c>
      <c r="C50" s="13">
        <v>95867</v>
      </c>
      <c r="D50" s="13">
        <v>53527</v>
      </c>
      <c r="E50" s="13">
        <v>2019</v>
      </c>
      <c r="F50" s="13">
        <v>0</v>
      </c>
      <c r="G50" s="13">
        <v>0</v>
      </c>
      <c r="H50" s="14">
        <v>151413</v>
      </c>
      <c r="I50" s="10"/>
      <c r="J50" s="14">
        <v>151413</v>
      </c>
      <c r="K50" s="14">
        <v>247269</v>
      </c>
      <c r="L50" s="14">
        <v>145143</v>
      </c>
    </row>
    <row r="51" spans="1:12" ht="25.5" x14ac:dyDescent="0.25">
      <c r="A51" s="9" t="s">
        <v>63</v>
      </c>
      <c r="B51" s="10" t="s">
        <v>2</v>
      </c>
      <c r="C51" s="10" t="s">
        <v>2</v>
      </c>
      <c r="D51" s="10" t="s">
        <v>2</v>
      </c>
      <c r="E51" s="10" t="s">
        <v>2</v>
      </c>
      <c r="F51" s="10" t="s">
        <v>2</v>
      </c>
      <c r="G51" s="10" t="s">
        <v>2</v>
      </c>
      <c r="H51" s="11" t="s">
        <v>2</v>
      </c>
      <c r="I51" s="10" t="s">
        <v>2</v>
      </c>
      <c r="J51" s="11" t="s">
        <v>2</v>
      </c>
      <c r="K51" s="11" t="s">
        <v>2</v>
      </c>
      <c r="L51" s="11" t="s">
        <v>2</v>
      </c>
    </row>
    <row r="52" spans="1:12" x14ac:dyDescent="0.25">
      <c r="A52" s="12" t="s">
        <v>64</v>
      </c>
      <c r="B52" s="10"/>
      <c r="C52" s="10"/>
      <c r="D52" s="10"/>
      <c r="E52" s="10"/>
      <c r="F52" s="10"/>
      <c r="G52" s="10"/>
      <c r="H52" s="14">
        <v>208368</v>
      </c>
      <c r="I52" s="13">
        <v>0</v>
      </c>
      <c r="J52" s="14">
        <v>208368</v>
      </c>
      <c r="K52" s="14">
        <v>208368</v>
      </c>
      <c r="L52" s="11"/>
    </row>
    <row r="53" spans="1:12" hidden="1" x14ac:dyDescent="0.25">
      <c r="A53" s="12" t="s">
        <v>65</v>
      </c>
      <c r="B53" s="10"/>
      <c r="C53" s="10"/>
      <c r="D53" s="10"/>
      <c r="E53" s="10"/>
      <c r="F53" s="10"/>
      <c r="G53" s="10"/>
      <c r="H53" s="14">
        <v>250874</v>
      </c>
      <c r="I53" s="13">
        <v>0</v>
      </c>
      <c r="J53" s="14">
        <v>250874</v>
      </c>
      <c r="K53" s="14">
        <v>250874</v>
      </c>
      <c r="L53" s="11"/>
    </row>
    <row r="54" spans="1:12" hidden="1" x14ac:dyDescent="0.25">
      <c r="A54" s="12" t="s">
        <v>66</v>
      </c>
      <c r="B54" s="10"/>
      <c r="C54" s="10"/>
      <c r="D54" s="10"/>
      <c r="E54" s="10"/>
      <c r="F54" s="10"/>
      <c r="G54" s="10"/>
      <c r="H54" s="14">
        <v>40436</v>
      </c>
      <c r="I54" s="13">
        <v>0</v>
      </c>
      <c r="J54" s="14">
        <v>40436</v>
      </c>
      <c r="K54" s="14">
        <v>40436</v>
      </c>
      <c r="L54" s="11"/>
    </row>
    <row r="55" spans="1:12" hidden="1" x14ac:dyDescent="0.25">
      <c r="A55" s="9" t="s">
        <v>67</v>
      </c>
      <c r="B55" s="10" t="s">
        <v>2</v>
      </c>
      <c r="C55" s="10" t="s">
        <v>2</v>
      </c>
      <c r="D55" s="10" t="s">
        <v>2</v>
      </c>
      <c r="E55" s="10" t="s">
        <v>2</v>
      </c>
      <c r="F55" s="10" t="s">
        <v>2</v>
      </c>
      <c r="G55" s="10" t="s">
        <v>2</v>
      </c>
      <c r="H55" s="11" t="s">
        <v>2</v>
      </c>
      <c r="I55" s="10" t="s">
        <v>2</v>
      </c>
      <c r="J55" s="11" t="s">
        <v>2</v>
      </c>
      <c r="K55" s="11" t="s">
        <v>2</v>
      </c>
      <c r="L55" s="11" t="s">
        <v>2</v>
      </c>
    </row>
    <row r="56" spans="1:12" hidden="1" x14ac:dyDescent="0.25">
      <c r="A56" s="12" t="s">
        <v>68</v>
      </c>
      <c r="B56" s="10"/>
      <c r="C56" s="10"/>
      <c r="D56" s="10"/>
      <c r="E56" s="10"/>
      <c r="F56" s="10"/>
      <c r="G56" s="10"/>
      <c r="H56" s="14">
        <v>0</v>
      </c>
      <c r="I56" s="13">
        <v>0</v>
      </c>
      <c r="J56" s="14">
        <v>0</v>
      </c>
      <c r="K56" s="14">
        <v>0</v>
      </c>
      <c r="L56" s="11"/>
    </row>
    <row r="57" spans="1:12" hidden="1" x14ac:dyDescent="0.25">
      <c r="A57" s="12" t="s">
        <v>69</v>
      </c>
      <c r="B57" s="10"/>
      <c r="C57" s="10"/>
      <c r="D57" s="10"/>
      <c r="E57" s="10"/>
      <c r="F57" s="10"/>
      <c r="G57" s="10"/>
      <c r="H57" s="14">
        <v>0</v>
      </c>
      <c r="I57" s="13">
        <v>0</v>
      </c>
      <c r="J57" s="14">
        <v>0</v>
      </c>
      <c r="K57" s="14">
        <v>0</v>
      </c>
      <c r="L57" s="11"/>
    </row>
    <row r="58" spans="1:12" hidden="1" x14ac:dyDescent="0.25">
      <c r="A58" s="12" t="s">
        <v>70</v>
      </c>
      <c r="B58" s="10"/>
      <c r="C58" s="10"/>
      <c r="D58" s="10"/>
      <c r="E58" s="10"/>
      <c r="F58" s="10"/>
      <c r="G58" s="10"/>
      <c r="H58" s="14">
        <v>0</v>
      </c>
      <c r="I58" s="13">
        <v>0</v>
      </c>
      <c r="J58" s="14">
        <v>0</v>
      </c>
      <c r="K58" s="14">
        <v>0</v>
      </c>
      <c r="L58" s="11"/>
    </row>
    <row r="59" spans="1:12" hidden="1" x14ac:dyDescent="0.25">
      <c r="A59" s="12" t="s">
        <v>71</v>
      </c>
      <c r="B59" s="10"/>
      <c r="C59" s="10"/>
      <c r="D59" s="10"/>
      <c r="E59" s="10"/>
      <c r="F59" s="10"/>
      <c r="G59" s="10"/>
      <c r="H59" s="14">
        <v>0</v>
      </c>
      <c r="I59" s="13">
        <v>0</v>
      </c>
      <c r="J59" s="14">
        <v>0</v>
      </c>
      <c r="K59" s="14">
        <v>0</v>
      </c>
      <c r="L59" s="11"/>
    </row>
    <row r="60" spans="1:12" hidden="1" x14ac:dyDescent="0.25">
      <c r="A60" s="12" t="s">
        <v>72</v>
      </c>
      <c r="B60" s="10"/>
      <c r="C60" s="10"/>
      <c r="D60" s="10"/>
      <c r="E60" s="10"/>
      <c r="F60" s="10"/>
      <c r="G60" s="10"/>
      <c r="H60" s="14">
        <v>0</v>
      </c>
      <c r="I60" s="13">
        <v>0</v>
      </c>
      <c r="J60" s="14">
        <v>0</v>
      </c>
      <c r="K60" s="14">
        <v>0</v>
      </c>
      <c r="L60" s="11"/>
    </row>
    <row r="61" spans="1:12" hidden="1" x14ac:dyDescent="0.25">
      <c r="A61" s="12" t="s">
        <v>73</v>
      </c>
      <c r="B61" s="10"/>
      <c r="C61" s="10"/>
      <c r="D61" s="10"/>
      <c r="E61" s="10"/>
      <c r="F61" s="10"/>
      <c r="G61" s="10"/>
      <c r="H61" s="14">
        <v>0</v>
      </c>
      <c r="I61" s="13">
        <v>0</v>
      </c>
      <c r="J61" s="14">
        <v>0</v>
      </c>
      <c r="K61" s="14">
        <v>0</v>
      </c>
      <c r="L61" s="11"/>
    </row>
    <row r="62" spans="1:12" hidden="1" x14ac:dyDescent="0.25">
      <c r="A62" s="12" t="s">
        <v>74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4">
        <v>0</v>
      </c>
      <c r="I62" s="13">
        <v>0</v>
      </c>
      <c r="J62" s="14">
        <v>0</v>
      </c>
      <c r="K62" s="14">
        <v>0</v>
      </c>
      <c r="L62" s="14">
        <v>0</v>
      </c>
    </row>
    <row r="63" spans="1:12" hidden="1" x14ac:dyDescent="0.25">
      <c r="A63" s="12" t="s">
        <v>75</v>
      </c>
      <c r="B63" s="13">
        <v>14338404</v>
      </c>
      <c r="C63" s="13">
        <v>45164275</v>
      </c>
      <c r="D63" s="13">
        <v>28742916</v>
      </c>
      <c r="E63" s="13">
        <v>11345524</v>
      </c>
      <c r="F63" s="13">
        <v>1625592</v>
      </c>
      <c r="G63" s="13">
        <v>1213446</v>
      </c>
      <c r="H63" s="14">
        <v>102929835</v>
      </c>
      <c r="I63" s="13">
        <v>0</v>
      </c>
      <c r="J63" s="14">
        <v>102929835</v>
      </c>
      <c r="K63" s="14">
        <v>183292321</v>
      </c>
      <c r="L63" s="14">
        <v>105049940</v>
      </c>
    </row>
    <row r="64" spans="1:12" x14ac:dyDescent="0.25">
      <c r="A64" s="9" t="s">
        <v>76</v>
      </c>
      <c r="B64" s="10" t="s">
        <v>2</v>
      </c>
      <c r="C64" s="10" t="s">
        <v>2</v>
      </c>
      <c r="D64" s="10" t="s">
        <v>2</v>
      </c>
      <c r="E64" s="10" t="s">
        <v>2</v>
      </c>
      <c r="F64" s="10" t="s">
        <v>2</v>
      </c>
      <c r="G64" s="10" t="s">
        <v>2</v>
      </c>
      <c r="H64" s="11" t="s">
        <v>2</v>
      </c>
      <c r="I64" s="10" t="s">
        <v>2</v>
      </c>
      <c r="J64" s="11" t="s">
        <v>2</v>
      </c>
      <c r="K64" s="11" t="s">
        <v>2</v>
      </c>
      <c r="L64" s="11" t="s">
        <v>2</v>
      </c>
    </row>
    <row r="65" spans="1:12" ht="25.5" x14ac:dyDescent="0.25">
      <c r="A65" s="12" t="s">
        <v>77</v>
      </c>
      <c r="B65" s="10"/>
      <c r="C65" s="10"/>
      <c r="D65" s="10"/>
      <c r="E65" s="10"/>
      <c r="F65" s="10"/>
      <c r="G65" s="10"/>
      <c r="H65" s="14">
        <v>98673211</v>
      </c>
      <c r="I65" s="10"/>
      <c r="J65" s="11"/>
      <c r="K65" s="11"/>
      <c r="L65" s="11"/>
    </row>
    <row r="66" spans="1:12" ht="25.5" hidden="1" x14ac:dyDescent="0.25">
      <c r="A66" s="12" t="s">
        <v>78</v>
      </c>
      <c r="B66" s="10"/>
      <c r="C66" s="10"/>
      <c r="D66" s="10"/>
      <c r="E66" s="10"/>
      <c r="F66" s="10"/>
      <c r="G66" s="10"/>
      <c r="H66" s="14">
        <v>-5178395</v>
      </c>
      <c r="I66" s="10"/>
      <c r="J66" s="11"/>
      <c r="K66" s="11"/>
      <c r="L66" s="11"/>
    </row>
    <row r="67" spans="1:12" ht="25.5" hidden="1" x14ac:dyDescent="0.25">
      <c r="A67" s="12" t="s">
        <v>79</v>
      </c>
      <c r="B67" s="10"/>
      <c r="C67" s="10"/>
      <c r="D67" s="10"/>
      <c r="E67" s="10"/>
      <c r="F67" s="10"/>
      <c r="G67" s="10"/>
      <c r="H67" s="14">
        <v>0</v>
      </c>
      <c r="I67" s="10"/>
      <c r="J67" s="11"/>
      <c r="K67" s="11"/>
      <c r="L67" s="11"/>
    </row>
    <row r="68" spans="1:12" ht="25.5" hidden="1" x14ac:dyDescent="0.25">
      <c r="A68" s="12" t="s">
        <v>80</v>
      </c>
      <c r="B68" s="10"/>
      <c r="C68" s="10"/>
      <c r="D68" s="10"/>
      <c r="E68" s="10"/>
      <c r="F68" s="10"/>
      <c r="G68" s="10"/>
      <c r="H68" s="14">
        <v>879740</v>
      </c>
      <c r="I68" s="10"/>
      <c r="J68" s="11"/>
      <c r="K68" s="11"/>
      <c r="L68" s="11"/>
    </row>
    <row r="69" spans="1:12" hidden="1" x14ac:dyDescent="0.25">
      <c r="A69" s="12" t="s">
        <v>81</v>
      </c>
      <c r="B69" s="10"/>
      <c r="C69" s="10"/>
      <c r="D69" s="10"/>
      <c r="E69" s="10"/>
      <c r="F69" s="10"/>
      <c r="G69" s="10"/>
      <c r="H69" s="14">
        <v>8555279</v>
      </c>
      <c r="I69" s="10"/>
      <c r="J69" s="11"/>
      <c r="K69" s="11"/>
      <c r="L69" s="11"/>
    </row>
    <row r="70" spans="1:12" hidden="1" x14ac:dyDescent="0.25">
      <c r="A70" s="12" t="s">
        <v>82</v>
      </c>
      <c r="B70" s="10"/>
      <c r="C70" s="10"/>
      <c r="D70" s="10"/>
      <c r="E70" s="10"/>
      <c r="F70" s="10"/>
      <c r="G70" s="10"/>
      <c r="H70" s="14">
        <v>102929835</v>
      </c>
      <c r="I70" s="10"/>
      <c r="J70" s="11"/>
      <c r="K70" s="11"/>
      <c r="L70" s="11"/>
    </row>
    <row r="71" spans="1:12" x14ac:dyDescent="0.25">
      <c r="A71" s="9" t="s">
        <v>83</v>
      </c>
      <c r="B71" s="10" t="s">
        <v>2</v>
      </c>
      <c r="C71" s="10" t="s">
        <v>2</v>
      </c>
      <c r="D71" s="10" t="s">
        <v>2</v>
      </c>
      <c r="E71" s="10" t="s">
        <v>2</v>
      </c>
      <c r="F71" s="10" t="s">
        <v>2</v>
      </c>
      <c r="G71" s="10" t="s">
        <v>2</v>
      </c>
      <c r="H71" s="11" t="s">
        <v>2</v>
      </c>
      <c r="I71" s="10" t="s">
        <v>2</v>
      </c>
      <c r="J71" s="11" t="s">
        <v>2</v>
      </c>
      <c r="K71" s="11" t="s">
        <v>2</v>
      </c>
      <c r="L71" s="11" t="s">
        <v>2</v>
      </c>
    </row>
    <row r="72" spans="1:12" hidden="1" x14ac:dyDescent="0.25">
      <c r="A72" s="12" t="s">
        <v>84</v>
      </c>
      <c r="B72" s="10"/>
      <c r="C72" s="10"/>
      <c r="D72" s="10"/>
      <c r="E72" s="10"/>
      <c r="F72" s="10"/>
      <c r="G72" s="10"/>
      <c r="H72" s="14">
        <v>788846</v>
      </c>
      <c r="I72" s="13">
        <v>686830</v>
      </c>
      <c r="J72" s="14">
        <v>102016</v>
      </c>
      <c r="K72" s="14">
        <v>133759</v>
      </c>
      <c r="L72" s="14">
        <v>93214</v>
      </c>
    </row>
    <row r="73" spans="1:12" x14ac:dyDescent="0.25">
      <c r="A73" s="12" t="s">
        <v>85</v>
      </c>
      <c r="B73" s="10"/>
      <c r="C73" s="10"/>
      <c r="D73" s="10"/>
      <c r="E73" s="10"/>
      <c r="F73" s="10"/>
      <c r="G73" s="10"/>
      <c r="H73" s="14">
        <v>518990</v>
      </c>
      <c r="I73" s="13">
        <v>289133</v>
      </c>
      <c r="J73" s="14">
        <v>229857</v>
      </c>
      <c r="K73" s="14">
        <v>409200</v>
      </c>
      <c r="L73" s="14">
        <v>293555</v>
      </c>
    </row>
    <row r="74" spans="1:12" hidden="1" x14ac:dyDescent="0.25">
      <c r="A74" s="12" t="s">
        <v>86</v>
      </c>
      <c r="B74" s="10"/>
      <c r="C74" s="10"/>
      <c r="D74" s="10"/>
      <c r="E74" s="10"/>
      <c r="F74" s="10"/>
      <c r="G74" s="10"/>
      <c r="H74" s="14">
        <v>587945</v>
      </c>
      <c r="I74" s="13">
        <v>81256</v>
      </c>
      <c r="J74" s="14">
        <v>506689</v>
      </c>
      <c r="K74" s="14">
        <v>685015</v>
      </c>
      <c r="L74" s="14">
        <v>481237</v>
      </c>
    </row>
    <row r="75" spans="1:12" hidden="1" x14ac:dyDescent="0.25">
      <c r="A75" s="12" t="s">
        <v>87</v>
      </c>
      <c r="B75" s="10"/>
      <c r="C75" s="10"/>
      <c r="D75" s="10"/>
      <c r="E75" s="10"/>
      <c r="F75" s="10"/>
      <c r="G75" s="10"/>
      <c r="H75" s="14">
        <v>0</v>
      </c>
      <c r="I75" s="13">
        <v>0</v>
      </c>
      <c r="J75" s="14">
        <v>0</v>
      </c>
      <c r="K75" s="14">
        <v>-30856</v>
      </c>
      <c r="L75" s="14">
        <v>0</v>
      </c>
    </row>
    <row r="76" spans="1:12" hidden="1" x14ac:dyDescent="0.25">
      <c r="A76" s="12" t="s">
        <v>88</v>
      </c>
      <c r="B76" s="10"/>
      <c r="C76" s="10"/>
      <c r="D76" s="10"/>
      <c r="E76" s="10"/>
      <c r="F76" s="10"/>
      <c r="G76" s="10"/>
      <c r="H76" s="14">
        <v>988774</v>
      </c>
      <c r="I76" s="13">
        <v>772240</v>
      </c>
      <c r="J76" s="14">
        <v>216534</v>
      </c>
      <c r="K76" s="14">
        <v>417010</v>
      </c>
      <c r="L76" s="14">
        <v>317168</v>
      </c>
    </row>
    <row r="77" spans="1:12" hidden="1" x14ac:dyDescent="0.25">
      <c r="A77" s="12" t="s">
        <v>89</v>
      </c>
      <c r="B77" s="10"/>
      <c r="C77" s="10"/>
      <c r="D77" s="10"/>
      <c r="E77" s="10"/>
      <c r="F77" s="10"/>
      <c r="G77" s="10"/>
      <c r="H77" s="14">
        <v>0</v>
      </c>
      <c r="I77" s="13">
        <v>0</v>
      </c>
      <c r="J77" s="14">
        <v>0</v>
      </c>
      <c r="K77" s="14">
        <v>0</v>
      </c>
      <c r="L77" s="14">
        <v>0</v>
      </c>
    </row>
    <row r="78" spans="1:12" hidden="1" x14ac:dyDescent="0.25">
      <c r="A78" s="12" t="s">
        <v>90</v>
      </c>
      <c r="B78" s="10"/>
      <c r="C78" s="10"/>
      <c r="D78" s="10"/>
      <c r="E78" s="10"/>
      <c r="F78" s="10"/>
      <c r="G78" s="10"/>
      <c r="H78" s="14">
        <v>0</v>
      </c>
      <c r="I78" s="13">
        <v>0</v>
      </c>
      <c r="J78" s="14">
        <v>0</v>
      </c>
      <c r="K78" s="14">
        <v>0</v>
      </c>
      <c r="L78" s="14">
        <v>0</v>
      </c>
    </row>
    <row r="79" spans="1:12" x14ac:dyDescent="0.25">
      <c r="A79" s="12" t="s">
        <v>91</v>
      </c>
      <c r="B79" s="10"/>
      <c r="C79" s="10"/>
      <c r="D79" s="10"/>
      <c r="E79" s="10"/>
      <c r="F79" s="10"/>
      <c r="G79" s="10"/>
      <c r="H79" s="14">
        <v>547392</v>
      </c>
      <c r="I79" s="13">
        <v>221650</v>
      </c>
      <c r="J79" s="14">
        <v>325742</v>
      </c>
      <c r="K79" s="14">
        <v>360915</v>
      </c>
      <c r="L79" s="14">
        <v>388012</v>
      </c>
    </row>
    <row r="80" spans="1:12" x14ac:dyDescent="0.25">
      <c r="A80" s="12" t="s">
        <v>92</v>
      </c>
      <c r="B80" s="10"/>
      <c r="C80" s="10"/>
      <c r="D80" s="10"/>
      <c r="E80" s="10"/>
      <c r="F80" s="10"/>
      <c r="G80" s="10"/>
      <c r="H80" s="14">
        <v>1392206</v>
      </c>
      <c r="I80" s="13">
        <v>581273</v>
      </c>
      <c r="J80" s="14">
        <v>810933</v>
      </c>
      <c r="K80" s="14">
        <v>567802</v>
      </c>
      <c r="L80" s="14">
        <v>817264</v>
      </c>
    </row>
    <row r="81" spans="1:12" ht="25.5" x14ac:dyDescent="0.25">
      <c r="A81" s="12" t="s">
        <v>93</v>
      </c>
      <c r="B81" s="10"/>
      <c r="C81" s="10"/>
      <c r="D81" s="10"/>
      <c r="E81" s="10"/>
      <c r="F81" s="10"/>
      <c r="G81" s="10"/>
      <c r="H81" s="14">
        <v>147247</v>
      </c>
      <c r="I81" s="13">
        <v>35472</v>
      </c>
      <c r="J81" s="14">
        <v>111775</v>
      </c>
      <c r="K81" s="14">
        <v>78868</v>
      </c>
      <c r="L81" s="14">
        <v>87958</v>
      </c>
    </row>
    <row r="82" spans="1:12" x14ac:dyDescent="0.25">
      <c r="A82" s="12" t="s">
        <v>94</v>
      </c>
      <c r="B82" s="13">
        <v>0</v>
      </c>
      <c r="C82" s="13">
        <v>0</v>
      </c>
      <c r="D82" s="13">
        <v>0</v>
      </c>
      <c r="E82" s="13">
        <v>1802806</v>
      </c>
      <c r="F82" s="13">
        <v>0</v>
      </c>
      <c r="G82" s="10"/>
      <c r="H82" s="14">
        <v>1802806</v>
      </c>
      <c r="I82" s="13">
        <v>65463</v>
      </c>
      <c r="J82" s="14">
        <v>1737343</v>
      </c>
      <c r="K82" s="14">
        <v>1399339</v>
      </c>
      <c r="L82" s="14">
        <v>1639168</v>
      </c>
    </row>
    <row r="83" spans="1:12" ht="25.5" x14ac:dyDescent="0.25">
      <c r="A83" s="12" t="s">
        <v>95</v>
      </c>
      <c r="B83" s="13">
        <v>0</v>
      </c>
      <c r="C83" s="13">
        <v>558609</v>
      </c>
      <c r="D83" s="13">
        <v>311898</v>
      </c>
      <c r="E83" s="13">
        <v>0</v>
      </c>
      <c r="F83" s="13">
        <v>3362</v>
      </c>
      <c r="G83" s="10"/>
      <c r="H83" s="14">
        <v>873869</v>
      </c>
      <c r="I83" s="13">
        <v>31732</v>
      </c>
      <c r="J83" s="14">
        <v>842137</v>
      </c>
      <c r="K83" s="14">
        <v>678298</v>
      </c>
      <c r="L83" s="14">
        <v>794551</v>
      </c>
    </row>
    <row r="84" spans="1:12" x14ac:dyDescent="0.25">
      <c r="A84" s="12" t="s">
        <v>96</v>
      </c>
      <c r="B84" s="10"/>
      <c r="C84" s="10"/>
      <c r="D84" s="13">
        <v>0</v>
      </c>
      <c r="E84" s="13">
        <v>0</v>
      </c>
      <c r="F84" s="13">
        <v>0</v>
      </c>
      <c r="G84" s="13">
        <v>524710</v>
      </c>
      <c r="H84" s="14">
        <v>524710</v>
      </c>
      <c r="I84" s="13">
        <v>19053</v>
      </c>
      <c r="J84" s="14">
        <v>505657</v>
      </c>
      <c r="K84" s="14">
        <v>407280</v>
      </c>
      <c r="L84" s="14">
        <v>0</v>
      </c>
    </row>
    <row r="85" spans="1:12" x14ac:dyDescent="0.25">
      <c r="A85" s="12" t="s">
        <v>97</v>
      </c>
      <c r="B85" s="10"/>
      <c r="C85" s="10"/>
      <c r="D85" s="13">
        <v>0</v>
      </c>
      <c r="E85" s="13">
        <v>0</v>
      </c>
      <c r="F85" s="13">
        <v>0</v>
      </c>
      <c r="G85" s="13">
        <v>0</v>
      </c>
      <c r="H85" s="14">
        <v>0</v>
      </c>
      <c r="I85" s="13">
        <v>0</v>
      </c>
      <c r="J85" s="14">
        <v>0</v>
      </c>
      <c r="K85" s="14">
        <v>0</v>
      </c>
      <c r="L85" s="14">
        <v>0</v>
      </c>
    </row>
    <row r="86" spans="1:12" ht="25.5" x14ac:dyDescent="0.25">
      <c r="A86" s="12" t="s">
        <v>98</v>
      </c>
      <c r="B86" s="10"/>
      <c r="C86" s="10"/>
      <c r="D86" s="13">
        <v>0</v>
      </c>
      <c r="E86" s="13">
        <v>0</v>
      </c>
      <c r="F86" s="13">
        <v>0</v>
      </c>
      <c r="G86" s="13">
        <v>1443</v>
      </c>
      <c r="H86" s="14">
        <v>1443</v>
      </c>
      <c r="I86" s="13">
        <v>52</v>
      </c>
      <c r="J86" s="14">
        <v>1391</v>
      </c>
      <c r="K86" s="14">
        <v>1120</v>
      </c>
      <c r="L86" s="14">
        <v>1097</v>
      </c>
    </row>
    <row r="87" spans="1:12" hidden="1" x14ac:dyDescent="0.25">
      <c r="A87" s="12" t="s">
        <v>99</v>
      </c>
      <c r="B87" s="10"/>
      <c r="C87" s="10"/>
      <c r="D87" s="10"/>
      <c r="E87" s="10"/>
      <c r="F87" s="10"/>
      <c r="G87" s="10"/>
      <c r="H87" s="14">
        <v>0</v>
      </c>
      <c r="I87" s="13">
        <v>0</v>
      </c>
      <c r="J87" s="14">
        <v>0</v>
      </c>
      <c r="K87" s="14">
        <v>0</v>
      </c>
      <c r="L87" s="14">
        <v>0</v>
      </c>
    </row>
    <row r="88" spans="1:12" hidden="1" x14ac:dyDescent="0.25">
      <c r="A88" s="12" t="s">
        <v>100</v>
      </c>
      <c r="B88" s="10"/>
      <c r="C88" s="10"/>
      <c r="D88" s="10"/>
      <c r="E88" s="10"/>
      <c r="F88" s="10"/>
      <c r="G88" s="10"/>
      <c r="H88" s="14">
        <v>694199</v>
      </c>
      <c r="I88" s="13">
        <v>0</v>
      </c>
      <c r="J88" s="14">
        <v>694199</v>
      </c>
      <c r="K88" s="14">
        <v>0</v>
      </c>
      <c r="L88" s="14">
        <v>0</v>
      </c>
    </row>
    <row r="89" spans="1:12" hidden="1" x14ac:dyDescent="0.25">
      <c r="A89" s="12" t="s">
        <v>101</v>
      </c>
      <c r="B89" s="10"/>
      <c r="C89" s="10"/>
      <c r="D89" s="13">
        <v>0</v>
      </c>
      <c r="E89" s="13">
        <v>0</v>
      </c>
      <c r="F89" s="13">
        <v>0</v>
      </c>
      <c r="G89" s="10"/>
      <c r="H89" s="14">
        <v>0</v>
      </c>
      <c r="I89" s="13">
        <v>0</v>
      </c>
      <c r="J89" s="14">
        <v>0</v>
      </c>
      <c r="K89" s="14">
        <v>0</v>
      </c>
      <c r="L89" s="14">
        <v>0</v>
      </c>
    </row>
    <row r="90" spans="1:12" hidden="1" x14ac:dyDescent="0.25">
      <c r="A90" s="12" t="s">
        <v>102</v>
      </c>
      <c r="B90" s="10"/>
      <c r="C90" s="10"/>
      <c r="D90" s="10"/>
      <c r="E90" s="10"/>
      <c r="F90" s="10"/>
      <c r="G90" s="10"/>
      <c r="H90" s="14">
        <v>0</v>
      </c>
      <c r="I90" s="13">
        <v>0</v>
      </c>
      <c r="J90" s="14">
        <v>0</v>
      </c>
      <c r="K90" s="14">
        <v>0</v>
      </c>
      <c r="L90" s="14">
        <v>0</v>
      </c>
    </row>
    <row r="91" spans="1:12" hidden="1" x14ac:dyDescent="0.25">
      <c r="A91" s="12" t="s">
        <v>103</v>
      </c>
      <c r="B91" s="10"/>
      <c r="C91" s="10"/>
      <c r="D91" s="10"/>
      <c r="E91" s="10"/>
      <c r="F91" s="10"/>
      <c r="G91" s="10"/>
      <c r="H91" s="14">
        <v>1030515</v>
      </c>
      <c r="I91" s="13">
        <v>0</v>
      </c>
      <c r="J91" s="14">
        <v>1030515</v>
      </c>
      <c r="K91" s="14">
        <v>1085788</v>
      </c>
      <c r="L91" s="14">
        <v>1241366</v>
      </c>
    </row>
    <row r="92" spans="1:12" hidden="1" x14ac:dyDescent="0.25">
      <c r="A92" s="12" t="s">
        <v>104</v>
      </c>
      <c r="B92" s="10"/>
      <c r="C92" s="10"/>
      <c r="D92" s="10"/>
      <c r="E92" s="10"/>
      <c r="F92" s="10"/>
      <c r="G92" s="10"/>
      <c r="H92" s="14">
        <v>0</v>
      </c>
      <c r="I92" s="13">
        <v>0</v>
      </c>
      <c r="J92" s="14">
        <v>0</v>
      </c>
      <c r="K92" s="14">
        <v>0</v>
      </c>
      <c r="L92" s="14">
        <v>0</v>
      </c>
    </row>
    <row r="93" spans="1:12" hidden="1" x14ac:dyDescent="0.25">
      <c r="A93" s="12" t="s">
        <v>105</v>
      </c>
      <c r="B93" s="10"/>
      <c r="C93" s="10"/>
      <c r="D93" s="10"/>
      <c r="E93" s="10"/>
      <c r="F93" s="10"/>
      <c r="G93" s="10"/>
      <c r="H93" s="14">
        <v>0</v>
      </c>
      <c r="I93" s="13">
        <v>0</v>
      </c>
      <c r="J93" s="14">
        <v>0</v>
      </c>
      <c r="K93" s="14">
        <v>0</v>
      </c>
      <c r="L93" s="14">
        <v>0</v>
      </c>
    </row>
    <row r="94" spans="1:12" hidden="1" x14ac:dyDescent="0.25">
      <c r="A94" s="12" t="s">
        <v>106</v>
      </c>
      <c r="B94" s="10"/>
      <c r="C94" s="10"/>
      <c r="D94" s="10"/>
      <c r="E94" s="10"/>
      <c r="F94" s="10"/>
      <c r="G94" s="10"/>
      <c r="H94" s="14">
        <v>0</v>
      </c>
      <c r="I94" s="13">
        <v>0</v>
      </c>
      <c r="J94" s="14">
        <v>0</v>
      </c>
      <c r="K94" s="14">
        <v>0</v>
      </c>
      <c r="L94" s="14">
        <v>0</v>
      </c>
    </row>
    <row r="95" spans="1:12" hidden="1" x14ac:dyDescent="0.25">
      <c r="A95" s="12" t="s">
        <v>107</v>
      </c>
      <c r="B95" s="10"/>
      <c r="C95" s="10"/>
      <c r="D95" s="10"/>
      <c r="E95" s="10"/>
      <c r="F95" s="10"/>
      <c r="G95" s="10"/>
      <c r="H95" s="14">
        <v>0</v>
      </c>
      <c r="I95" s="13">
        <v>0</v>
      </c>
      <c r="J95" s="14">
        <v>0</v>
      </c>
      <c r="K95" s="11"/>
      <c r="L95" s="14">
        <v>0</v>
      </c>
    </row>
    <row r="96" spans="1:12" hidden="1" x14ac:dyDescent="0.25">
      <c r="A96" s="12" t="s">
        <v>108</v>
      </c>
      <c r="B96" s="10"/>
      <c r="C96" s="10"/>
      <c r="D96" s="10"/>
      <c r="E96" s="10"/>
      <c r="F96" s="10"/>
      <c r="G96" s="10"/>
      <c r="H96" s="14">
        <v>9898942</v>
      </c>
      <c r="I96" s="13">
        <v>2784154</v>
      </c>
      <c r="J96" s="14">
        <v>7114788</v>
      </c>
      <c r="K96" s="14">
        <v>6193538</v>
      </c>
      <c r="L96" s="14">
        <v>6154590</v>
      </c>
    </row>
    <row r="97" spans="1:12" hidden="1" x14ac:dyDescent="0.25">
      <c r="A97" s="9" t="s">
        <v>109</v>
      </c>
      <c r="B97" s="10" t="s">
        <v>2</v>
      </c>
      <c r="C97" s="10" t="s">
        <v>2</v>
      </c>
      <c r="D97" s="10" t="s">
        <v>2</v>
      </c>
      <c r="E97" s="10" t="s">
        <v>2</v>
      </c>
      <c r="F97" s="10" t="s">
        <v>2</v>
      </c>
      <c r="G97" s="10" t="s">
        <v>2</v>
      </c>
      <c r="H97" s="11" t="s">
        <v>2</v>
      </c>
      <c r="I97" s="10" t="s">
        <v>2</v>
      </c>
      <c r="J97" s="11" t="s">
        <v>2</v>
      </c>
      <c r="K97" s="11" t="s">
        <v>2</v>
      </c>
      <c r="L97" s="11" t="s">
        <v>2</v>
      </c>
    </row>
    <row r="98" spans="1:12" hidden="1" x14ac:dyDescent="0.25">
      <c r="A98" s="12" t="s">
        <v>110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0"/>
      <c r="H98" s="14">
        <v>0</v>
      </c>
      <c r="I98" s="14">
        <v>0</v>
      </c>
      <c r="J98" s="14">
        <v>0</v>
      </c>
      <c r="K98" s="11"/>
      <c r="L98" s="14">
        <v>0</v>
      </c>
    </row>
  </sheetData>
  <sheetProtection algorithmName="SHA-512" hashValue="WtSblmhLFypas0YibjLLb/jMEGRP/M3Ll0UIShfLcXbxtrzXyw86Ms6JVsDSeKPrTYVOtebjIeYXcNqHEXlo1A==" saltValue="H3ElXViGJSxMpMAB6QoxxA==" spinCount="100000" sheet="1" objects="1" scenarios="1" selectLockedCells="1" selectUnlockedCells="1"/>
  <mergeCells count="2">
    <mergeCell ref="B1:E1"/>
    <mergeCell ref="B2:E2"/>
  </mergeCells>
  <pageMargins left="0.196850393700787" right="0.196850393700787" top="0.196850393700787" bottom="0.196850393700787" header="0.196850393700787" footer="0.196850393700787"/>
  <pageSetup paperSize="9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34003-AD11-4C95-B6DA-DDEF111F430E}">
  <sheetPr>
    <pageSetUpPr fitToPage="1"/>
  </sheetPr>
  <dimension ref="A1:L106"/>
  <sheetViews>
    <sheetView showGridLines="0" workbookViewId="0">
      <pane xSplit="1" ySplit="5" topLeftCell="B57" activePane="bottomRight" state="frozenSplit"/>
      <selection pane="topRight" activeCell="B1" sqref="B1"/>
      <selection pane="bottomLeft" activeCell="A6" sqref="A6"/>
      <selection pane="bottomRight" activeCell="A110" sqref="A110"/>
    </sheetView>
  </sheetViews>
  <sheetFormatPr defaultRowHeight="15" x14ac:dyDescent="0.25"/>
  <cols>
    <col min="1" max="1" width="75.5703125" style="3" customWidth="1"/>
    <col min="2" max="12" width="18.85546875" style="3" customWidth="1"/>
    <col min="13" max="13" width="0" style="3" hidden="1" customWidth="1"/>
    <col min="14" max="16384" width="9.140625" style="3"/>
  </cols>
  <sheetData>
    <row r="1" spans="1:12" x14ac:dyDescent="0.25">
      <c r="A1" s="1" t="s">
        <v>0</v>
      </c>
      <c r="B1" s="119" t="s">
        <v>1</v>
      </c>
      <c r="C1" s="120"/>
      <c r="D1" s="120"/>
      <c r="E1" s="120"/>
      <c r="F1" s="2" t="s">
        <v>2</v>
      </c>
      <c r="G1" s="4" t="s">
        <v>2</v>
      </c>
      <c r="H1" s="4" t="s">
        <v>2</v>
      </c>
      <c r="I1" s="4" t="s">
        <v>2</v>
      </c>
      <c r="J1" s="4" t="s">
        <v>2</v>
      </c>
      <c r="K1" s="4" t="s">
        <v>2</v>
      </c>
      <c r="L1" s="4" t="s">
        <v>2</v>
      </c>
    </row>
    <row r="2" spans="1:12" x14ac:dyDescent="0.25">
      <c r="A2" s="1" t="s">
        <v>111</v>
      </c>
      <c r="B2" s="119" t="s">
        <v>4</v>
      </c>
      <c r="C2" s="120"/>
      <c r="D2" s="120"/>
      <c r="E2" s="120"/>
      <c r="F2" s="2" t="s">
        <v>2</v>
      </c>
      <c r="G2" s="4" t="s">
        <v>2</v>
      </c>
      <c r="H2" s="4" t="s">
        <v>2</v>
      </c>
      <c r="I2" s="4" t="s">
        <v>2</v>
      </c>
      <c r="J2" s="4" t="s">
        <v>2</v>
      </c>
      <c r="K2" s="4" t="s">
        <v>2</v>
      </c>
      <c r="L2" s="4" t="s">
        <v>2</v>
      </c>
    </row>
    <row r="3" spans="1:12" x14ac:dyDescent="0.25">
      <c r="A3" s="1" t="s">
        <v>5</v>
      </c>
      <c r="B3" s="4" t="s">
        <v>2</v>
      </c>
      <c r="C3" s="5" t="s">
        <v>2</v>
      </c>
      <c r="D3" s="5" t="s">
        <v>2</v>
      </c>
      <c r="E3" s="5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</row>
    <row r="4" spans="1:12" x14ac:dyDescent="0.25">
      <c r="A4" s="6" t="s">
        <v>2</v>
      </c>
      <c r="B4" s="4" t="s">
        <v>2</v>
      </c>
      <c r="C4" s="4" t="s">
        <v>2</v>
      </c>
      <c r="D4" s="4" t="s">
        <v>2</v>
      </c>
      <c r="E4" s="4" t="s">
        <v>2</v>
      </c>
      <c r="F4" s="4" t="s">
        <v>2</v>
      </c>
      <c r="G4" s="4" t="s">
        <v>2</v>
      </c>
      <c r="H4" s="4" t="s">
        <v>2</v>
      </c>
      <c r="I4" s="4" t="s">
        <v>2</v>
      </c>
      <c r="J4" s="4" t="s">
        <v>2</v>
      </c>
      <c r="K4" s="4" t="s">
        <v>2</v>
      </c>
      <c r="L4" s="4" t="s">
        <v>2</v>
      </c>
    </row>
    <row r="5" spans="1:12" ht="90" x14ac:dyDescent="0.25">
      <c r="A5" s="7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112</v>
      </c>
      <c r="L5" s="8" t="s">
        <v>113</v>
      </c>
    </row>
    <row r="6" spans="1:12" x14ac:dyDescent="0.25">
      <c r="A6" s="9" t="s">
        <v>18</v>
      </c>
      <c r="B6" s="10" t="s">
        <v>2</v>
      </c>
      <c r="C6" s="10" t="s">
        <v>2</v>
      </c>
      <c r="D6" s="10" t="s">
        <v>2</v>
      </c>
      <c r="E6" s="10" t="s">
        <v>2</v>
      </c>
      <c r="F6" s="10" t="s">
        <v>2</v>
      </c>
      <c r="G6" s="10" t="s">
        <v>2</v>
      </c>
      <c r="H6" s="11" t="s">
        <v>2</v>
      </c>
      <c r="I6" s="10" t="s">
        <v>2</v>
      </c>
      <c r="J6" s="11" t="s">
        <v>2</v>
      </c>
      <c r="K6" s="11" t="s">
        <v>2</v>
      </c>
      <c r="L6" s="11" t="s">
        <v>2</v>
      </c>
    </row>
    <row r="7" spans="1:12" ht="25.5" hidden="1" x14ac:dyDescent="0.25">
      <c r="A7" s="12" t="s">
        <v>19</v>
      </c>
      <c r="B7" s="13">
        <v>13988917</v>
      </c>
      <c r="C7" s="13">
        <v>39630510</v>
      </c>
      <c r="D7" s="13">
        <v>10215002</v>
      </c>
      <c r="E7" s="10"/>
      <c r="F7" s="10"/>
      <c r="G7" s="10"/>
      <c r="H7" s="14">
        <v>63834429</v>
      </c>
      <c r="I7" s="10"/>
      <c r="J7" s="14">
        <v>63834429</v>
      </c>
      <c r="K7" s="14">
        <v>160639394</v>
      </c>
      <c r="L7" s="14">
        <v>80074987</v>
      </c>
    </row>
    <row r="8" spans="1:12" ht="38.25" x14ac:dyDescent="0.25">
      <c r="A8" s="12" t="s">
        <v>114</v>
      </c>
      <c r="B8" s="13">
        <v>0</v>
      </c>
      <c r="C8" s="13">
        <v>178000</v>
      </c>
      <c r="D8" s="13">
        <v>48000</v>
      </c>
      <c r="E8" s="13">
        <v>0</v>
      </c>
      <c r="F8" s="13">
        <v>157500</v>
      </c>
      <c r="G8" s="10"/>
      <c r="H8" s="14">
        <v>383500</v>
      </c>
      <c r="I8" s="10"/>
      <c r="J8" s="14">
        <v>383500</v>
      </c>
      <c r="K8" s="14">
        <v>6317662</v>
      </c>
      <c r="L8" s="14">
        <v>463935</v>
      </c>
    </row>
    <row r="9" spans="1:12" hidden="1" x14ac:dyDescent="0.25">
      <c r="A9" s="9" t="s">
        <v>21</v>
      </c>
      <c r="B9" s="10" t="s">
        <v>2</v>
      </c>
      <c r="C9" s="10" t="s">
        <v>2</v>
      </c>
      <c r="D9" s="10" t="s">
        <v>2</v>
      </c>
      <c r="E9" s="10" t="s">
        <v>2</v>
      </c>
      <c r="F9" s="10" t="s">
        <v>2</v>
      </c>
      <c r="G9" s="10" t="s">
        <v>2</v>
      </c>
      <c r="H9" s="11" t="s">
        <v>2</v>
      </c>
      <c r="I9" s="10" t="s">
        <v>2</v>
      </c>
      <c r="J9" s="11" t="s">
        <v>2</v>
      </c>
      <c r="K9" s="11" t="s">
        <v>2</v>
      </c>
      <c r="L9" s="11" t="s">
        <v>2</v>
      </c>
    </row>
    <row r="10" spans="1:12" hidden="1" x14ac:dyDescent="0.25">
      <c r="A10" s="12" t="s">
        <v>22</v>
      </c>
      <c r="B10" s="10"/>
      <c r="C10" s="13">
        <v>0</v>
      </c>
      <c r="D10" s="13">
        <v>0</v>
      </c>
      <c r="E10" s="10"/>
      <c r="F10" s="10"/>
      <c r="G10" s="10"/>
      <c r="H10" s="14">
        <v>0</v>
      </c>
      <c r="I10" s="13">
        <v>0</v>
      </c>
      <c r="J10" s="14">
        <v>0</v>
      </c>
      <c r="K10" s="14">
        <v>330051</v>
      </c>
      <c r="L10" s="14">
        <v>0</v>
      </c>
    </row>
    <row r="11" spans="1:12" hidden="1" x14ac:dyDescent="0.25">
      <c r="A11" s="12" t="s">
        <v>23</v>
      </c>
      <c r="B11" s="10"/>
      <c r="C11" s="13">
        <v>0</v>
      </c>
      <c r="D11" s="13">
        <v>0</v>
      </c>
      <c r="E11" s="10"/>
      <c r="F11" s="10"/>
      <c r="G11" s="10"/>
      <c r="H11" s="14">
        <v>0</v>
      </c>
      <c r="I11" s="13">
        <v>0</v>
      </c>
      <c r="J11" s="14">
        <v>0</v>
      </c>
      <c r="K11" s="14">
        <v>0</v>
      </c>
      <c r="L11" s="14">
        <v>0</v>
      </c>
    </row>
    <row r="12" spans="1:12" hidden="1" x14ac:dyDescent="0.25">
      <c r="A12" s="12" t="s">
        <v>24</v>
      </c>
      <c r="B12" s="10"/>
      <c r="C12" s="13">
        <v>0</v>
      </c>
      <c r="D12" s="13">
        <v>0</v>
      </c>
      <c r="E12" s="10"/>
      <c r="F12" s="10"/>
      <c r="G12" s="10"/>
      <c r="H12" s="14">
        <v>0</v>
      </c>
      <c r="I12" s="13">
        <v>0</v>
      </c>
      <c r="J12" s="14">
        <v>0</v>
      </c>
      <c r="K12" s="14">
        <v>45000</v>
      </c>
      <c r="L12" s="14">
        <v>0</v>
      </c>
    </row>
    <row r="13" spans="1:12" hidden="1" x14ac:dyDescent="0.25">
      <c r="A13" s="12" t="s">
        <v>25</v>
      </c>
      <c r="B13" s="10"/>
      <c r="C13" s="13">
        <v>6640</v>
      </c>
      <c r="D13" s="13">
        <v>4336</v>
      </c>
      <c r="E13" s="10"/>
      <c r="F13" s="10"/>
      <c r="G13" s="10"/>
      <c r="H13" s="14">
        <v>10976</v>
      </c>
      <c r="I13" s="13">
        <v>0</v>
      </c>
      <c r="J13" s="14">
        <v>10976</v>
      </c>
      <c r="K13" s="14">
        <v>10976</v>
      </c>
      <c r="L13" s="14">
        <v>12280</v>
      </c>
    </row>
    <row r="14" spans="1:12" hidden="1" x14ac:dyDescent="0.25">
      <c r="A14" s="12" t="s">
        <v>26</v>
      </c>
      <c r="B14" s="10"/>
      <c r="C14" s="13">
        <v>0</v>
      </c>
      <c r="D14" s="13">
        <v>0</v>
      </c>
      <c r="E14" s="10"/>
      <c r="F14" s="10"/>
      <c r="G14" s="10"/>
      <c r="H14" s="14">
        <v>0</v>
      </c>
      <c r="I14" s="13">
        <v>0</v>
      </c>
      <c r="J14" s="14">
        <v>0</v>
      </c>
      <c r="K14" s="14">
        <v>0</v>
      </c>
      <c r="L14" s="14">
        <v>0</v>
      </c>
    </row>
    <row r="15" spans="1:12" hidden="1" x14ac:dyDescent="0.25">
      <c r="A15" s="12" t="s">
        <v>27</v>
      </c>
      <c r="B15" s="10"/>
      <c r="C15" s="13">
        <v>0</v>
      </c>
      <c r="D15" s="13">
        <v>0</v>
      </c>
      <c r="E15" s="10"/>
      <c r="F15" s="10"/>
      <c r="G15" s="10"/>
      <c r="H15" s="14">
        <v>0</v>
      </c>
      <c r="I15" s="13">
        <v>0</v>
      </c>
      <c r="J15" s="14">
        <v>0</v>
      </c>
      <c r="K15" s="14">
        <v>0</v>
      </c>
      <c r="L15" s="14">
        <v>0</v>
      </c>
    </row>
    <row r="16" spans="1:12" hidden="1" x14ac:dyDescent="0.25">
      <c r="A16" s="12" t="s">
        <v>28</v>
      </c>
      <c r="B16" s="10"/>
      <c r="C16" s="13">
        <v>0</v>
      </c>
      <c r="D16" s="13">
        <v>0</v>
      </c>
      <c r="E16" s="10"/>
      <c r="F16" s="10"/>
      <c r="G16" s="10"/>
      <c r="H16" s="14">
        <v>0</v>
      </c>
      <c r="I16" s="13">
        <v>0</v>
      </c>
      <c r="J16" s="14">
        <v>0</v>
      </c>
      <c r="K16" s="14">
        <v>0</v>
      </c>
      <c r="L16" s="14">
        <v>0</v>
      </c>
    </row>
    <row r="17" spans="1:12" hidden="1" x14ac:dyDescent="0.25">
      <c r="A17" s="12" t="s">
        <v>29</v>
      </c>
      <c r="B17" s="10"/>
      <c r="C17" s="13">
        <v>317262</v>
      </c>
      <c r="D17" s="13">
        <v>183541</v>
      </c>
      <c r="E17" s="10"/>
      <c r="F17" s="10"/>
      <c r="G17" s="10"/>
      <c r="H17" s="14">
        <v>500803</v>
      </c>
      <c r="I17" s="13">
        <v>0</v>
      </c>
      <c r="J17" s="14">
        <v>500803</v>
      </c>
      <c r="K17" s="14">
        <v>158808</v>
      </c>
      <c r="L17" s="14">
        <v>569980</v>
      </c>
    </row>
    <row r="18" spans="1:12" hidden="1" x14ac:dyDescent="0.25">
      <c r="A18" s="12" t="s">
        <v>30</v>
      </c>
      <c r="B18" s="10"/>
      <c r="C18" s="13">
        <v>28508</v>
      </c>
      <c r="D18" s="13">
        <v>16492</v>
      </c>
      <c r="E18" s="10"/>
      <c r="F18" s="10"/>
      <c r="G18" s="10"/>
      <c r="H18" s="14">
        <v>45000</v>
      </c>
      <c r="I18" s="13">
        <v>0</v>
      </c>
      <c r="J18" s="14">
        <v>45000</v>
      </c>
      <c r="K18" s="14">
        <v>45264</v>
      </c>
      <c r="L18" s="14">
        <v>87000</v>
      </c>
    </row>
    <row r="19" spans="1:12" hidden="1" x14ac:dyDescent="0.25">
      <c r="A19" s="12" t="s">
        <v>31</v>
      </c>
      <c r="B19" s="10"/>
      <c r="C19" s="13">
        <v>0</v>
      </c>
      <c r="D19" s="13">
        <v>0</v>
      </c>
      <c r="E19" s="10"/>
      <c r="F19" s="10"/>
      <c r="G19" s="10"/>
      <c r="H19" s="14">
        <v>0</v>
      </c>
      <c r="I19" s="13">
        <v>0</v>
      </c>
      <c r="J19" s="14">
        <v>0</v>
      </c>
      <c r="K19" s="14">
        <v>0</v>
      </c>
      <c r="L19" s="14">
        <v>0</v>
      </c>
    </row>
    <row r="20" spans="1:12" x14ac:dyDescent="0.25">
      <c r="A20" s="9" t="s">
        <v>32</v>
      </c>
      <c r="B20" s="10" t="s">
        <v>2</v>
      </c>
      <c r="C20" s="10" t="s">
        <v>2</v>
      </c>
      <c r="D20" s="10" t="s">
        <v>2</v>
      </c>
      <c r="E20" s="10" t="s">
        <v>2</v>
      </c>
      <c r="F20" s="10" t="s">
        <v>2</v>
      </c>
      <c r="G20" s="10" t="s">
        <v>2</v>
      </c>
      <c r="H20" s="11" t="s">
        <v>2</v>
      </c>
      <c r="I20" s="10" t="s">
        <v>2</v>
      </c>
      <c r="J20" s="11" t="s">
        <v>2</v>
      </c>
      <c r="K20" s="11" t="s">
        <v>2</v>
      </c>
      <c r="L20" s="11" t="s">
        <v>2</v>
      </c>
    </row>
    <row r="21" spans="1:12" x14ac:dyDescent="0.25">
      <c r="A21" s="12" t="s">
        <v>33</v>
      </c>
      <c r="B21" s="13">
        <v>0</v>
      </c>
      <c r="C21" s="13">
        <v>1143657</v>
      </c>
      <c r="D21" s="13">
        <v>289685</v>
      </c>
      <c r="E21" s="13">
        <v>0</v>
      </c>
      <c r="F21" s="13">
        <v>0</v>
      </c>
      <c r="G21" s="10"/>
      <c r="H21" s="14">
        <v>1433342</v>
      </c>
      <c r="I21" s="13">
        <v>0</v>
      </c>
      <c r="J21" s="14">
        <v>1433342</v>
      </c>
      <c r="K21" s="14">
        <v>1574347</v>
      </c>
      <c r="L21" s="14">
        <v>1678883</v>
      </c>
    </row>
    <row r="22" spans="1:12" x14ac:dyDescent="0.25">
      <c r="A22" s="12" t="s">
        <v>34</v>
      </c>
      <c r="B22" s="13">
        <v>0</v>
      </c>
      <c r="C22" s="13">
        <v>1497806</v>
      </c>
      <c r="D22" s="13">
        <v>1255851</v>
      </c>
      <c r="E22" s="13">
        <v>4627707</v>
      </c>
      <c r="F22" s="13">
        <v>929659</v>
      </c>
      <c r="G22" s="13">
        <v>839358</v>
      </c>
      <c r="H22" s="14">
        <v>9150381</v>
      </c>
      <c r="I22" s="13">
        <v>0</v>
      </c>
      <c r="J22" s="14">
        <v>9150381</v>
      </c>
      <c r="K22" s="14">
        <v>8265591</v>
      </c>
      <c r="L22" s="14">
        <v>7846407</v>
      </c>
    </row>
    <row r="23" spans="1:12" x14ac:dyDescent="0.25">
      <c r="A23" s="12" t="s">
        <v>35</v>
      </c>
      <c r="B23" s="13">
        <v>0</v>
      </c>
      <c r="C23" s="13">
        <v>0</v>
      </c>
      <c r="D23" s="13">
        <v>0</v>
      </c>
      <c r="E23" s="13">
        <v>10261908</v>
      </c>
      <c r="F23" s="13">
        <v>0</v>
      </c>
      <c r="G23" s="13">
        <v>686594</v>
      </c>
      <c r="H23" s="14">
        <v>10948502</v>
      </c>
      <c r="I23" s="13">
        <v>0</v>
      </c>
      <c r="J23" s="14">
        <v>10948502</v>
      </c>
      <c r="K23" s="14">
        <v>8406076</v>
      </c>
      <c r="L23" s="14">
        <v>7607609</v>
      </c>
    </row>
    <row r="24" spans="1:12" x14ac:dyDescent="0.25">
      <c r="A24" s="12" t="s">
        <v>36</v>
      </c>
      <c r="B24" s="13">
        <v>0</v>
      </c>
      <c r="C24" s="13">
        <v>158919</v>
      </c>
      <c r="D24" s="13">
        <v>0</v>
      </c>
      <c r="E24" s="10"/>
      <c r="F24" s="10"/>
      <c r="G24" s="10"/>
      <c r="H24" s="14">
        <v>158919</v>
      </c>
      <c r="I24" s="13">
        <v>0</v>
      </c>
      <c r="J24" s="14">
        <v>158919</v>
      </c>
      <c r="K24" s="14">
        <v>0</v>
      </c>
      <c r="L24" s="14">
        <v>437804</v>
      </c>
    </row>
    <row r="25" spans="1:12" x14ac:dyDescent="0.25">
      <c r="A25" s="12" t="s">
        <v>37</v>
      </c>
      <c r="B25" s="13">
        <v>45072</v>
      </c>
      <c r="C25" s="13">
        <v>544747</v>
      </c>
      <c r="D25" s="13">
        <v>337237</v>
      </c>
      <c r="E25" s="13">
        <v>10462</v>
      </c>
      <c r="F25" s="13">
        <v>0</v>
      </c>
      <c r="G25" s="13">
        <v>0</v>
      </c>
      <c r="H25" s="14">
        <v>937518</v>
      </c>
      <c r="I25" s="13">
        <v>0</v>
      </c>
      <c r="J25" s="14">
        <v>937518</v>
      </c>
      <c r="K25" s="14">
        <v>1037972</v>
      </c>
      <c r="L25" s="14">
        <v>931029</v>
      </c>
    </row>
    <row r="26" spans="1:12" x14ac:dyDescent="0.25">
      <c r="A26" s="12" t="s">
        <v>38</v>
      </c>
      <c r="B26" s="10"/>
      <c r="C26" s="10"/>
      <c r="D26" s="10"/>
      <c r="E26" s="13">
        <v>78142</v>
      </c>
      <c r="F26" s="13">
        <v>21858</v>
      </c>
      <c r="G26" s="10"/>
      <c r="H26" s="14">
        <v>100000</v>
      </c>
      <c r="I26" s="13">
        <v>0</v>
      </c>
      <c r="J26" s="14">
        <v>100000</v>
      </c>
      <c r="K26" s="14">
        <v>100000</v>
      </c>
      <c r="L26" s="14">
        <v>100000</v>
      </c>
    </row>
    <row r="27" spans="1:12" x14ac:dyDescent="0.25">
      <c r="A27" s="12" t="s">
        <v>39</v>
      </c>
      <c r="B27" s="13">
        <v>0</v>
      </c>
      <c r="C27" s="13">
        <v>0</v>
      </c>
      <c r="D27" s="13">
        <v>0</v>
      </c>
      <c r="E27" s="13">
        <v>0</v>
      </c>
      <c r="F27" s="13">
        <v>536113</v>
      </c>
      <c r="G27" s="13">
        <v>0</v>
      </c>
      <c r="H27" s="14">
        <v>536113</v>
      </c>
      <c r="I27" s="13">
        <v>0</v>
      </c>
      <c r="J27" s="14">
        <v>536113</v>
      </c>
      <c r="K27" s="14">
        <v>530556</v>
      </c>
      <c r="L27" s="14">
        <v>490556</v>
      </c>
    </row>
    <row r="28" spans="1:12" x14ac:dyDescent="0.25">
      <c r="A28" s="12" t="s">
        <v>40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4">
        <v>0</v>
      </c>
      <c r="I28" s="13">
        <v>0</v>
      </c>
      <c r="J28" s="14">
        <v>0</v>
      </c>
      <c r="K28" s="14">
        <v>110093</v>
      </c>
      <c r="L28" s="14">
        <v>0</v>
      </c>
    </row>
    <row r="29" spans="1:12" x14ac:dyDescent="0.25">
      <c r="A29" s="12" t="s">
        <v>41</v>
      </c>
      <c r="B29" s="10"/>
      <c r="C29" s="10"/>
      <c r="D29" s="10"/>
      <c r="E29" s="13">
        <v>0</v>
      </c>
      <c r="F29" s="13">
        <v>0</v>
      </c>
      <c r="G29" s="10"/>
      <c r="H29" s="14">
        <v>0</v>
      </c>
      <c r="I29" s="13">
        <v>0</v>
      </c>
      <c r="J29" s="14">
        <v>0</v>
      </c>
      <c r="K29" s="14">
        <v>0</v>
      </c>
      <c r="L29" s="14">
        <v>0</v>
      </c>
    </row>
    <row r="30" spans="1:12" x14ac:dyDescent="0.25">
      <c r="A30" s="12" t="s">
        <v>42</v>
      </c>
      <c r="B30" s="10"/>
      <c r="C30" s="10"/>
      <c r="D30" s="10"/>
      <c r="E30" s="13">
        <v>0</v>
      </c>
      <c r="F30" s="13">
        <v>0</v>
      </c>
      <c r="G30" s="13">
        <v>0</v>
      </c>
      <c r="H30" s="14">
        <v>0</v>
      </c>
      <c r="I30" s="13">
        <v>0</v>
      </c>
      <c r="J30" s="14">
        <v>0</v>
      </c>
      <c r="K30" s="14">
        <v>0</v>
      </c>
      <c r="L30" s="14">
        <v>0</v>
      </c>
    </row>
    <row r="31" spans="1:12" x14ac:dyDescent="0.25">
      <c r="A31" s="12" t="s">
        <v>43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4">
        <v>0</v>
      </c>
      <c r="I31" s="13">
        <v>0</v>
      </c>
      <c r="J31" s="14">
        <v>0</v>
      </c>
      <c r="K31" s="14">
        <v>0</v>
      </c>
      <c r="L31" s="14">
        <v>0</v>
      </c>
    </row>
    <row r="32" spans="1:12" x14ac:dyDescent="0.25">
      <c r="A32" s="12" t="s">
        <v>44</v>
      </c>
      <c r="B32" s="10"/>
      <c r="C32" s="10"/>
      <c r="D32" s="10"/>
      <c r="E32" s="10"/>
      <c r="F32" s="13">
        <v>0</v>
      </c>
      <c r="G32" s="10"/>
      <c r="H32" s="14">
        <v>0</v>
      </c>
      <c r="I32" s="13">
        <v>0</v>
      </c>
      <c r="J32" s="14">
        <v>0</v>
      </c>
      <c r="K32" s="14">
        <v>0</v>
      </c>
      <c r="L32" s="14">
        <v>0</v>
      </c>
    </row>
    <row r="33" spans="1:12" x14ac:dyDescent="0.25">
      <c r="A33" s="12" t="s">
        <v>45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4">
        <v>0</v>
      </c>
      <c r="I33" s="13">
        <v>0</v>
      </c>
      <c r="J33" s="14">
        <v>0</v>
      </c>
      <c r="K33" s="14">
        <v>0</v>
      </c>
      <c r="L33" s="11"/>
    </row>
    <row r="34" spans="1:12" hidden="1" x14ac:dyDescent="0.25">
      <c r="A34" s="9" t="s">
        <v>46</v>
      </c>
      <c r="B34" s="10" t="s">
        <v>2</v>
      </c>
      <c r="C34" s="10" t="s">
        <v>2</v>
      </c>
      <c r="D34" s="10" t="s">
        <v>2</v>
      </c>
      <c r="E34" s="10" t="s">
        <v>2</v>
      </c>
      <c r="F34" s="10" t="s">
        <v>2</v>
      </c>
      <c r="G34" s="10" t="s">
        <v>2</v>
      </c>
      <c r="H34" s="11" t="s">
        <v>2</v>
      </c>
      <c r="I34" s="10" t="s">
        <v>2</v>
      </c>
      <c r="J34" s="11" t="s">
        <v>2</v>
      </c>
      <c r="K34" s="11" t="s">
        <v>2</v>
      </c>
      <c r="L34" s="11" t="s">
        <v>2</v>
      </c>
    </row>
    <row r="35" spans="1:12" hidden="1" x14ac:dyDescent="0.25">
      <c r="A35" s="12" t="s">
        <v>47</v>
      </c>
      <c r="B35" s="13">
        <v>680000</v>
      </c>
      <c r="C35" s="10"/>
      <c r="D35" s="10"/>
      <c r="E35" s="10"/>
      <c r="F35" s="10"/>
      <c r="G35" s="10"/>
      <c r="H35" s="14">
        <v>680000</v>
      </c>
      <c r="I35" s="13">
        <v>0</v>
      </c>
      <c r="J35" s="14">
        <v>680000</v>
      </c>
      <c r="K35" s="14">
        <v>680000</v>
      </c>
      <c r="L35" s="14">
        <v>350000</v>
      </c>
    </row>
    <row r="36" spans="1:12" hidden="1" x14ac:dyDescent="0.25">
      <c r="A36" s="9" t="s">
        <v>48</v>
      </c>
      <c r="B36" s="10" t="s">
        <v>2</v>
      </c>
      <c r="C36" s="10" t="s">
        <v>2</v>
      </c>
      <c r="D36" s="10" t="s">
        <v>2</v>
      </c>
      <c r="E36" s="10" t="s">
        <v>2</v>
      </c>
      <c r="F36" s="10" t="s">
        <v>2</v>
      </c>
      <c r="G36" s="10" t="s">
        <v>2</v>
      </c>
      <c r="H36" s="11" t="s">
        <v>2</v>
      </c>
      <c r="I36" s="10" t="s">
        <v>2</v>
      </c>
      <c r="J36" s="11" t="s">
        <v>2</v>
      </c>
      <c r="K36" s="11" t="s">
        <v>2</v>
      </c>
      <c r="L36" s="11" t="s">
        <v>2</v>
      </c>
    </row>
    <row r="37" spans="1:12" hidden="1" x14ac:dyDescent="0.25">
      <c r="A37" s="12" t="s">
        <v>49</v>
      </c>
      <c r="B37" s="13">
        <v>0</v>
      </c>
      <c r="C37" s="13">
        <v>463261</v>
      </c>
      <c r="D37" s="13">
        <v>259632</v>
      </c>
      <c r="E37" s="13">
        <v>8137</v>
      </c>
      <c r="F37" s="13">
        <v>2276</v>
      </c>
      <c r="G37" s="10"/>
      <c r="H37" s="14">
        <v>733306</v>
      </c>
      <c r="I37" s="13">
        <v>0</v>
      </c>
      <c r="J37" s="14">
        <v>733306</v>
      </c>
      <c r="K37" s="14">
        <v>526000</v>
      </c>
      <c r="L37" s="14">
        <v>868237</v>
      </c>
    </row>
    <row r="38" spans="1:12" hidden="1" x14ac:dyDescent="0.25">
      <c r="A38" s="12" t="s">
        <v>50</v>
      </c>
      <c r="B38" s="13">
        <v>0</v>
      </c>
      <c r="C38" s="13">
        <v>171880</v>
      </c>
      <c r="D38" s="13">
        <v>99436</v>
      </c>
      <c r="E38" s="13">
        <v>3684</v>
      </c>
      <c r="F38" s="13">
        <v>0</v>
      </c>
      <c r="G38" s="10"/>
      <c r="H38" s="14">
        <v>275000</v>
      </c>
      <c r="I38" s="13">
        <v>0</v>
      </c>
      <c r="J38" s="14">
        <v>275000</v>
      </c>
      <c r="K38" s="14">
        <v>275000</v>
      </c>
      <c r="L38" s="14">
        <v>275000</v>
      </c>
    </row>
    <row r="39" spans="1:12" hidden="1" x14ac:dyDescent="0.25">
      <c r="A39" s="12" t="s">
        <v>51</v>
      </c>
      <c r="B39" s="13">
        <v>0</v>
      </c>
      <c r="C39" s="13">
        <v>4359</v>
      </c>
      <c r="D39" s="13">
        <v>2522</v>
      </c>
      <c r="E39" s="13">
        <v>93</v>
      </c>
      <c r="F39" s="13">
        <v>26</v>
      </c>
      <c r="G39" s="10"/>
      <c r="H39" s="14">
        <v>7000</v>
      </c>
      <c r="I39" s="13">
        <v>0</v>
      </c>
      <c r="J39" s="14">
        <v>7000</v>
      </c>
      <c r="K39" s="14">
        <v>7000</v>
      </c>
      <c r="L39" s="14">
        <v>7000</v>
      </c>
    </row>
    <row r="40" spans="1:12" hidden="1" x14ac:dyDescent="0.25">
      <c r="A40" s="12" t="s">
        <v>52</v>
      </c>
      <c r="B40" s="13">
        <v>0</v>
      </c>
      <c r="C40" s="13">
        <v>62721</v>
      </c>
      <c r="D40" s="13">
        <v>0</v>
      </c>
      <c r="E40" s="13">
        <v>0</v>
      </c>
      <c r="F40" s="13">
        <v>0</v>
      </c>
      <c r="G40" s="10"/>
      <c r="H40" s="14">
        <v>62721</v>
      </c>
      <c r="I40" s="13">
        <v>0</v>
      </c>
      <c r="J40" s="14">
        <v>62721</v>
      </c>
      <c r="K40" s="14">
        <v>75000</v>
      </c>
      <c r="L40" s="14">
        <v>56387</v>
      </c>
    </row>
    <row r="41" spans="1:12" hidden="1" x14ac:dyDescent="0.25">
      <c r="A41" s="12" t="s">
        <v>53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0"/>
      <c r="H41" s="14">
        <v>0</v>
      </c>
      <c r="I41" s="13">
        <v>0</v>
      </c>
      <c r="J41" s="14">
        <v>0</v>
      </c>
      <c r="K41" s="14">
        <v>0</v>
      </c>
      <c r="L41" s="14">
        <v>0</v>
      </c>
    </row>
    <row r="42" spans="1:12" hidden="1" x14ac:dyDescent="0.25">
      <c r="A42" s="12" t="s">
        <v>54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0"/>
      <c r="H42" s="14">
        <v>0</v>
      </c>
      <c r="I42" s="13">
        <v>0</v>
      </c>
      <c r="J42" s="14">
        <v>0</v>
      </c>
      <c r="K42" s="14">
        <v>0</v>
      </c>
      <c r="L42" s="14">
        <v>0</v>
      </c>
    </row>
    <row r="43" spans="1:12" hidden="1" x14ac:dyDescent="0.25">
      <c r="A43" s="12" t="s">
        <v>55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0"/>
      <c r="H43" s="14">
        <v>0</v>
      </c>
      <c r="I43" s="13">
        <v>0</v>
      </c>
      <c r="J43" s="14">
        <v>0</v>
      </c>
      <c r="K43" s="14">
        <v>0</v>
      </c>
      <c r="L43" s="14">
        <v>0</v>
      </c>
    </row>
    <row r="44" spans="1:12" hidden="1" x14ac:dyDescent="0.25">
      <c r="A44" s="12" t="s">
        <v>56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0"/>
      <c r="H44" s="14">
        <v>0</v>
      </c>
      <c r="I44" s="13">
        <v>0</v>
      </c>
      <c r="J44" s="14">
        <v>0</v>
      </c>
      <c r="K44" s="14">
        <v>0</v>
      </c>
      <c r="L44" s="14">
        <v>0</v>
      </c>
    </row>
    <row r="45" spans="1:12" hidden="1" x14ac:dyDescent="0.25">
      <c r="A45" s="12" t="s">
        <v>57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0"/>
      <c r="H45" s="14">
        <v>0</v>
      </c>
      <c r="I45" s="13">
        <v>0</v>
      </c>
      <c r="J45" s="14">
        <v>0</v>
      </c>
      <c r="K45" s="14">
        <v>0</v>
      </c>
      <c r="L45" s="14">
        <v>0</v>
      </c>
    </row>
    <row r="46" spans="1:12" hidden="1" x14ac:dyDescent="0.25">
      <c r="A46" s="12" t="s">
        <v>58</v>
      </c>
      <c r="B46" s="13">
        <v>0</v>
      </c>
      <c r="C46" s="13">
        <v>236936</v>
      </c>
      <c r="D46" s="13">
        <v>182527</v>
      </c>
      <c r="E46" s="13">
        <v>0</v>
      </c>
      <c r="F46" s="13">
        <v>0</v>
      </c>
      <c r="G46" s="10"/>
      <c r="H46" s="14">
        <v>419463</v>
      </c>
      <c r="I46" s="13">
        <v>0</v>
      </c>
      <c r="J46" s="14">
        <v>419463</v>
      </c>
      <c r="K46" s="14">
        <v>650000</v>
      </c>
      <c r="L46" s="14">
        <v>421650</v>
      </c>
    </row>
    <row r="47" spans="1:12" hidden="1" x14ac:dyDescent="0.25">
      <c r="A47" s="12" t="s">
        <v>59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4">
        <v>0</v>
      </c>
      <c r="I47" s="13">
        <v>0</v>
      </c>
      <c r="J47" s="14">
        <v>0</v>
      </c>
      <c r="K47" s="14">
        <v>0</v>
      </c>
      <c r="L47" s="14">
        <v>0</v>
      </c>
    </row>
    <row r="48" spans="1:12" hidden="1" x14ac:dyDescent="0.25">
      <c r="A48" s="12" t="s">
        <v>60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4">
        <v>0</v>
      </c>
      <c r="I48" s="13">
        <v>0</v>
      </c>
      <c r="J48" s="14">
        <v>0</v>
      </c>
      <c r="K48" s="14">
        <v>0</v>
      </c>
      <c r="L48" s="14">
        <v>0</v>
      </c>
    </row>
    <row r="49" spans="1:12" hidden="1" x14ac:dyDescent="0.25">
      <c r="A49" s="12" t="s">
        <v>61</v>
      </c>
      <c r="B49" s="10"/>
      <c r="C49" s="13">
        <v>0</v>
      </c>
      <c r="D49" s="10"/>
      <c r="E49" s="10"/>
      <c r="F49" s="10"/>
      <c r="G49" s="10"/>
      <c r="H49" s="14">
        <v>0</v>
      </c>
      <c r="I49" s="13">
        <v>0</v>
      </c>
      <c r="J49" s="14">
        <v>0</v>
      </c>
      <c r="K49" s="14">
        <v>0</v>
      </c>
      <c r="L49" s="14">
        <v>0</v>
      </c>
    </row>
    <row r="50" spans="1:12" hidden="1" x14ac:dyDescent="0.25">
      <c r="A50" s="12" t="s">
        <v>62</v>
      </c>
      <c r="B50" s="13">
        <v>0</v>
      </c>
      <c r="C50" s="13">
        <v>99096</v>
      </c>
      <c r="D50" s="13">
        <v>57328</v>
      </c>
      <c r="E50" s="13">
        <v>2124</v>
      </c>
      <c r="F50" s="13">
        <v>0</v>
      </c>
      <c r="G50" s="13">
        <v>0</v>
      </c>
      <c r="H50" s="14">
        <v>158548</v>
      </c>
      <c r="I50" s="10"/>
      <c r="J50" s="14">
        <v>158548</v>
      </c>
      <c r="K50" s="14">
        <v>348820</v>
      </c>
      <c r="L50" s="14">
        <v>151413</v>
      </c>
    </row>
    <row r="51" spans="1:12" ht="25.5" x14ac:dyDescent="0.25">
      <c r="A51" s="9" t="s">
        <v>63</v>
      </c>
      <c r="B51" s="10" t="s">
        <v>2</v>
      </c>
      <c r="C51" s="10" t="s">
        <v>2</v>
      </c>
      <c r="D51" s="10" t="s">
        <v>2</v>
      </c>
      <c r="E51" s="10" t="s">
        <v>2</v>
      </c>
      <c r="F51" s="10" t="s">
        <v>2</v>
      </c>
      <c r="G51" s="10" t="s">
        <v>2</v>
      </c>
      <c r="H51" s="11" t="s">
        <v>2</v>
      </c>
      <c r="I51" s="10" t="s">
        <v>2</v>
      </c>
      <c r="J51" s="11" t="s">
        <v>2</v>
      </c>
      <c r="K51" s="11" t="s">
        <v>2</v>
      </c>
      <c r="L51" s="11" t="s">
        <v>2</v>
      </c>
    </row>
    <row r="52" spans="1:12" x14ac:dyDescent="0.25">
      <c r="A52" s="12" t="s">
        <v>64</v>
      </c>
      <c r="B52" s="10"/>
      <c r="C52" s="10"/>
      <c r="D52" s="10"/>
      <c r="E52" s="10"/>
      <c r="F52" s="10"/>
      <c r="G52" s="10"/>
      <c r="H52" s="14">
        <v>208368</v>
      </c>
      <c r="I52" s="13">
        <v>0</v>
      </c>
      <c r="J52" s="14">
        <v>208368</v>
      </c>
      <c r="K52" s="14">
        <v>208368</v>
      </c>
      <c r="L52" s="11"/>
    </row>
    <row r="53" spans="1:12" hidden="1" x14ac:dyDescent="0.25">
      <c r="A53" s="12" t="s">
        <v>65</v>
      </c>
      <c r="B53" s="10"/>
      <c r="C53" s="10"/>
      <c r="D53" s="10"/>
      <c r="E53" s="10"/>
      <c r="F53" s="10"/>
      <c r="G53" s="10"/>
      <c r="H53" s="14">
        <v>250874</v>
      </c>
      <c r="I53" s="13">
        <v>0</v>
      </c>
      <c r="J53" s="14">
        <v>250874</v>
      </c>
      <c r="K53" s="14">
        <v>250874</v>
      </c>
      <c r="L53" s="11"/>
    </row>
    <row r="54" spans="1:12" hidden="1" x14ac:dyDescent="0.25">
      <c r="A54" s="12" t="s">
        <v>66</v>
      </c>
      <c r="B54" s="10"/>
      <c r="C54" s="10"/>
      <c r="D54" s="10"/>
      <c r="E54" s="10"/>
      <c r="F54" s="10"/>
      <c r="G54" s="10"/>
      <c r="H54" s="14">
        <v>40436</v>
      </c>
      <c r="I54" s="13">
        <v>0</v>
      </c>
      <c r="J54" s="14">
        <v>40436</v>
      </c>
      <c r="K54" s="14">
        <v>40436</v>
      </c>
      <c r="L54" s="11"/>
    </row>
    <row r="55" spans="1:12" x14ac:dyDescent="0.25">
      <c r="A55" s="9" t="s">
        <v>67</v>
      </c>
      <c r="B55" s="10" t="s">
        <v>2</v>
      </c>
      <c r="C55" s="10" t="s">
        <v>2</v>
      </c>
      <c r="D55" s="10" t="s">
        <v>2</v>
      </c>
      <c r="E55" s="10" t="s">
        <v>2</v>
      </c>
      <c r="F55" s="10" t="s">
        <v>2</v>
      </c>
      <c r="G55" s="10" t="s">
        <v>2</v>
      </c>
      <c r="H55" s="11" t="s">
        <v>2</v>
      </c>
      <c r="I55" s="10" t="s">
        <v>2</v>
      </c>
      <c r="J55" s="11" t="s">
        <v>2</v>
      </c>
      <c r="K55" s="11" t="s">
        <v>2</v>
      </c>
      <c r="L55" s="11" t="s">
        <v>2</v>
      </c>
    </row>
    <row r="56" spans="1:12" hidden="1" x14ac:dyDescent="0.25">
      <c r="A56" s="12" t="s">
        <v>68</v>
      </c>
      <c r="B56" s="10"/>
      <c r="C56" s="10"/>
      <c r="D56" s="10"/>
      <c r="E56" s="10"/>
      <c r="F56" s="10"/>
      <c r="G56" s="10"/>
      <c r="H56" s="14">
        <v>0</v>
      </c>
      <c r="I56" s="13">
        <v>0</v>
      </c>
      <c r="J56" s="14">
        <v>0</v>
      </c>
      <c r="K56" s="14">
        <v>0</v>
      </c>
      <c r="L56" s="11"/>
    </row>
    <row r="57" spans="1:12" x14ac:dyDescent="0.25">
      <c r="A57" s="12" t="s">
        <v>69</v>
      </c>
      <c r="B57" s="10"/>
      <c r="C57" s="10"/>
      <c r="D57" s="10"/>
      <c r="E57" s="10"/>
      <c r="F57" s="10"/>
      <c r="G57" s="10"/>
      <c r="H57" s="14">
        <v>0</v>
      </c>
      <c r="I57" s="13">
        <v>0</v>
      </c>
      <c r="J57" s="14">
        <v>0</v>
      </c>
      <c r="K57" s="14">
        <v>0</v>
      </c>
      <c r="L57" s="11"/>
    </row>
    <row r="58" spans="1:12" hidden="1" x14ac:dyDescent="0.25">
      <c r="A58" s="12" t="s">
        <v>70</v>
      </c>
      <c r="B58" s="10"/>
      <c r="C58" s="10"/>
      <c r="D58" s="10"/>
      <c r="E58" s="10"/>
      <c r="F58" s="10"/>
      <c r="G58" s="10"/>
      <c r="H58" s="14">
        <v>0</v>
      </c>
      <c r="I58" s="13">
        <v>0</v>
      </c>
      <c r="J58" s="14">
        <v>0</v>
      </c>
      <c r="K58" s="14">
        <v>0</v>
      </c>
      <c r="L58" s="11"/>
    </row>
    <row r="59" spans="1:12" hidden="1" x14ac:dyDescent="0.25">
      <c r="A59" s="12" t="s">
        <v>71</v>
      </c>
      <c r="B59" s="10"/>
      <c r="C59" s="10"/>
      <c r="D59" s="10"/>
      <c r="E59" s="10"/>
      <c r="F59" s="10"/>
      <c r="G59" s="10"/>
      <c r="H59" s="14">
        <v>0</v>
      </c>
      <c r="I59" s="13">
        <v>0</v>
      </c>
      <c r="J59" s="14">
        <v>0</v>
      </c>
      <c r="K59" s="14">
        <v>0</v>
      </c>
      <c r="L59" s="11"/>
    </row>
    <row r="60" spans="1:12" hidden="1" x14ac:dyDescent="0.25">
      <c r="A60" s="12" t="s">
        <v>72</v>
      </c>
      <c r="B60" s="10"/>
      <c r="C60" s="10"/>
      <c r="D60" s="10"/>
      <c r="E60" s="10"/>
      <c r="F60" s="10"/>
      <c r="G60" s="10"/>
      <c r="H60" s="14">
        <v>0</v>
      </c>
      <c r="I60" s="13">
        <v>0</v>
      </c>
      <c r="J60" s="14">
        <v>0</v>
      </c>
      <c r="K60" s="14">
        <v>0</v>
      </c>
      <c r="L60" s="11"/>
    </row>
    <row r="61" spans="1:12" hidden="1" x14ac:dyDescent="0.25">
      <c r="A61" s="12" t="s">
        <v>73</v>
      </c>
      <c r="B61" s="10"/>
      <c r="C61" s="10"/>
      <c r="D61" s="10"/>
      <c r="E61" s="10"/>
      <c r="F61" s="10"/>
      <c r="G61" s="10"/>
      <c r="H61" s="14">
        <v>0</v>
      </c>
      <c r="I61" s="13">
        <v>0</v>
      </c>
      <c r="J61" s="14">
        <v>0</v>
      </c>
      <c r="K61" s="14">
        <v>0</v>
      </c>
      <c r="L61" s="11"/>
    </row>
    <row r="62" spans="1:12" hidden="1" x14ac:dyDescent="0.25">
      <c r="A62" s="12" t="s">
        <v>74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4">
        <v>0</v>
      </c>
      <c r="I62" s="13">
        <v>0</v>
      </c>
      <c r="J62" s="14">
        <v>0</v>
      </c>
      <c r="K62" s="14">
        <v>0</v>
      </c>
      <c r="L62" s="14">
        <v>0</v>
      </c>
    </row>
    <row r="63" spans="1:12" hidden="1" x14ac:dyDescent="0.25">
      <c r="A63" s="12" t="s">
        <v>75</v>
      </c>
      <c r="B63" s="13">
        <v>14713989</v>
      </c>
      <c r="C63" s="13">
        <v>44544302</v>
      </c>
      <c r="D63" s="13">
        <v>12951589</v>
      </c>
      <c r="E63" s="13">
        <v>14992257</v>
      </c>
      <c r="F63" s="13">
        <v>1647432</v>
      </c>
      <c r="G63" s="13">
        <v>1525952</v>
      </c>
      <c r="H63" s="14">
        <v>90875199</v>
      </c>
      <c r="I63" s="13">
        <v>0</v>
      </c>
      <c r="J63" s="14">
        <v>90875199</v>
      </c>
      <c r="K63" s="14">
        <v>190633288</v>
      </c>
      <c r="L63" s="14">
        <v>102430157</v>
      </c>
    </row>
    <row r="64" spans="1:12" x14ac:dyDescent="0.25">
      <c r="A64" s="9" t="s">
        <v>76</v>
      </c>
      <c r="B64" s="10" t="s">
        <v>2</v>
      </c>
      <c r="C64" s="10" t="s">
        <v>2</v>
      </c>
      <c r="D64" s="10" t="s">
        <v>2</v>
      </c>
      <c r="E64" s="10" t="s">
        <v>2</v>
      </c>
      <c r="F64" s="10" t="s">
        <v>2</v>
      </c>
      <c r="G64" s="10" t="s">
        <v>2</v>
      </c>
      <c r="H64" s="11" t="s">
        <v>2</v>
      </c>
      <c r="I64" s="10" t="s">
        <v>2</v>
      </c>
      <c r="J64" s="11" t="s">
        <v>2</v>
      </c>
      <c r="K64" s="11" t="s">
        <v>2</v>
      </c>
      <c r="L64" s="11" t="s">
        <v>2</v>
      </c>
    </row>
    <row r="65" spans="1:12" ht="25.5" x14ac:dyDescent="0.25">
      <c r="A65" s="12" t="s">
        <v>115</v>
      </c>
      <c r="B65" s="10"/>
      <c r="C65" s="10"/>
      <c r="D65" s="10"/>
      <c r="E65" s="10"/>
      <c r="F65" s="10"/>
      <c r="G65" s="10"/>
      <c r="H65" s="14">
        <v>84791909</v>
      </c>
      <c r="I65" s="10"/>
      <c r="J65" s="11"/>
      <c r="K65" s="11"/>
      <c r="L65" s="11"/>
    </row>
    <row r="66" spans="1:12" ht="25.5" hidden="1" x14ac:dyDescent="0.25">
      <c r="A66" s="12" t="s">
        <v>116</v>
      </c>
      <c r="B66" s="10"/>
      <c r="C66" s="10"/>
      <c r="D66" s="10"/>
      <c r="E66" s="10"/>
      <c r="F66" s="10"/>
      <c r="G66" s="10"/>
      <c r="H66" s="14">
        <v>0</v>
      </c>
      <c r="I66" s="10"/>
      <c r="J66" s="11"/>
      <c r="K66" s="11"/>
      <c r="L66" s="11"/>
    </row>
    <row r="67" spans="1:12" ht="25.5" hidden="1" x14ac:dyDescent="0.25">
      <c r="A67" s="12" t="s">
        <v>117</v>
      </c>
      <c r="B67" s="10"/>
      <c r="C67" s="10"/>
      <c r="D67" s="10"/>
      <c r="E67" s="10"/>
      <c r="F67" s="10"/>
      <c r="G67" s="10"/>
      <c r="H67" s="14">
        <v>5224270</v>
      </c>
      <c r="I67" s="10"/>
      <c r="J67" s="11"/>
      <c r="K67" s="11"/>
      <c r="L67" s="11"/>
    </row>
    <row r="68" spans="1:12" ht="25.5" hidden="1" x14ac:dyDescent="0.25">
      <c r="A68" s="12" t="s">
        <v>118</v>
      </c>
      <c r="B68" s="10"/>
      <c r="C68" s="10"/>
      <c r="D68" s="10"/>
      <c r="E68" s="10"/>
      <c r="F68" s="10"/>
      <c r="G68" s="10"/>
      <c r="H68" s="14">
        <v>859020</v>
      </c>
      <c r="I68" s="10"/>
      <c r="J68" s="11"/>
      <c r="K68" s="11"/>
      <c r="L68" s="11"/>
    </row>
    <row r="69" spans="1:12" hidden="1" x14ac:dyDescent="0.25">
      <c r="A69" s="12" t="s">
        <v>81</v>
      </c>
      <c r="B69" s="10"/>
      <c r="C69" s="10"/>
      <c r="D69" s="10"/>
      <c r="E69" s="10"/>
      <c r="F69" s="10"/>
      <c r="G69" s="10"/>
      <c r="H69" s="14">
        <v>0</v>
      </c>
      <c r="I69" s="10"/>
      <c r="J69" s="11"/>
      <c r="K69" s="11"/>
      <c r="L69" s="11"/>
    </row>
    <row r="70" spans="1:12" hidden="1" x14ac:dyDescent="0.25">
      <c r="A70" s="12" t="s">
        <v>82</v>
      </c>
      <c r="B70" s="10"/>
      <c r="C70" s="10"/>
      <c r="D70" s="10"/>
      <c r="E70" s="10"/>
      <c r="F70" s="10"/>
      <c r="G70" s="10"/>
      <c r="H70" s="14">
        <v>90875199</v>
      </c>
      <c r="I70" s="10"/>
      <c r="J70" s="11"/>
      <c r="K70" s="11"/>
      <c r="L70" s="11"/>
    </row>
    <row r="71" spans="1:12" x14ac:dyDescent="0.25">
      <c r="A71" s="9" t="s">
        <v>83</v>
      </c>
      <c r="B71" s="10" t="s">
        <v>2</v>
      </c>
      <c r="C71" s="10" t="s">
        <v>2</v>
      </c>
      <c r="D71" s="10" t="s">
        <v>2</v>
      </c>
      <c r="E71" s="10" t="s">
        <v>2</v>
      </c>
      <c r="F71" s="10" t="s">
        <v>2</v>
      </c>
      <c r="G71" s="10" t="s">
        <v>2</v>
      </c>
      <c r="H71" s="11" t="s">
        <v>2</v>
      </c>
      <c r="I71" s="10" t="s">
        <v>2</v>
      </c>
      <c r="J71" s="11" t="s">
        <v>2</v>
      </c>
      <c r="K71" s="11" t="s">
        <v>2</v>
      </c>
      <c r="L71" s="11" t="s">
        <v>2</v>
      </c>
    </row>
    <row r="72" spans="1:12" hidden="1" x14ac:dyDescent="0.25">
      <c r="A72" s="12" t="s">
        <v>84</v>
      </c>
      <c r="B72" s="10"/>
      <c r="C72" s="10"/>
      <c r="D72" s="10"/>
      <c r="E72" s="10"/>
      <c r="F72" s="10"/>
      <c r="G72" s="10"/>
      <c r="H72" s="14">
        <v>823360</v>
      </c>
      <c r="I72" s="13">
        <v>720528</v>
      </c>
      <c r="J72" s="14">
        <v>102832</v>
      </c>
      <c r="K72" s="14">
        <v>144905</v>
      </c>
      <c r="L72" s="14">
        <v>102016</v>
      </c>
    </row>
    <row r="73" spans="1:12" x14ac:dyDescent="0.25">
      <c r="A73" s="12" t="s">
        <v>85</v>
      </c>
      <c r="B73" s="10"/>
      <c r="C73" s="10"/>
      <c r="D73" s="10"/>
      <c r="E73" s="10"/>
      <c r="F73" s="10"/>
      <c r="G73" s="10"/>
      <c r="H73" s="14">
        <v>559803</v>
      </c>
      <c r="I73" s="13">
        <v>233283</v>
      </c>
      <c r="J73" s="14">
        <v>326520</v>
      </c>
      <c r="K73" s="14">
        <v>429783</v>
      </c>
      <c r="L73" s="14">
        <v>229857</v>
      </c>
    </row>
    <row r="74" spans="1:12" hidden="1" x14ac:dyDescent="0.25">
      <c r="A74" s="12" t="s">
        <v>86</v>
      </c>
      <c r="B74" s="10"/>
      <c r="C74" s="10"/>
      <c r="D74" s="10"/>
      <c r="E74" s="10"/>
      <c r="F74" s="10"/>
      <c r="G74" s="10"/>
      <c r="H74" s="14">
        <v>313860</v>
      </c>
      <c r="I74" s="13">
        <v>84507</v>
      </c>
      <c r="J74" s="14">
        <v>229353</v>
      </c>
      <c r="K74" s="14">
        <v>382497</v>
      </c>
      <c r="L74" s="14">
        <v>506689</v>
      </c>
    </row>
    <row r="75" spans="1:12" hidden="1" x14ac:dyDescent="0.25">
      <c r="A75" s="12" t="s">
        <v>87</v>
      </c>
      <c r="B75" s="10"/>
      <c r="C75" s="10"/>
      <c r="D75" s="10"/>
      <c r="E75" s="10"/>
      <c r="F75" s="10"/>
      <c r="G75" s="10"/>
      <c r="H75" s="14">
        <v>0</v>
      </c>
      <c r="I75" s="13">
        <v>0</v>
      </c>
      <c r="J75" s="14">
        <v>0</v>
      </c>
      <c r="K75" s="14">
        <v>0</v>
      </c>
      <c r="L75" s="14">
        <v>0</v>
      </c>
    </row>
    <row r="76" spans="1:12" hidden="1" x14ac:dyDescent="0.25">
      <c r="A76" s="12" t="s">
        <v>88</v>
      </c>
      <c r="B76" s="10"/>
      <c r="C76" s="10"/>
      <c r="D76" s="10"/>
      <c r="E76" s="10"/>
      <c r="F76" s="10"/>
      <c r="G76" s="10"/>
      <c r="H76" s="14">
        <v>1020672</v>
      </c>
      <c r="I76" s="13">
        <v>745303</v>
      </c>
      <c r="J76" s="14">
        <v>275369</v>
      </c>
      <c r="K76" s="14">
        <v>351053</v>
      </c>
      <c r="L76" s="14">
        <v>216534</v>
      </c>
    </row>
    <row r="77" spans="1:12" hidden="1" x14ac:dyDescent="0.25">
      <c r="A77" s="12" t="s">
        <v>89</v>
      </c>
      <c r="B77" s="10"/>
      <c r="C77" s="10"/>
      <c r="D77" s="10"/>
      <c r="E77" s="10"/>
      <c r="F77" s="10"/>
      <c r="G77" s="10"/>
      <c r="H77" s="14">
        <v>0</v>
      </c>
      <c r="I77" s="13">
        <v>0</v>
      </c>
      <c r="J77" s="14">
        <v>0</v>
      </c>
      <c r="K77" s="14">
        <v>0</v>
      </c>
      <c r="L77" s="14">
        <v>0</v>
      </c>
    </row>
    <row r="78" spans="1:12" hidden="1" x14ac:dyDescent="0.25">
      <c r="A78" s="12" t="s">
        <v>90</v>
      </c>
      <c r="B78" s="10"/>
      <c r="C78" s="10"/>
      <c r="D78" s="10"/>
      <c r="E78" s="10"/>
      <c r="F78" s="10"/>
      <c r="G78" s="10"/>
      <c r="H78" s="14">
        <v>0</v>
      </c>
      <c r="I78" s="13">
        <v>0</v>
      </c>
      <c r="J78" s="14">
        <v>0</v>
      </c>
      <c r="K78" s="14">
        <v>0</v>
      </c>
      <c r="L78" s="14">
        <v>0</v>
      </c>
    </row>
    <row r="79" spans="1:12" x14ac:dyDescent="0.25">
      <c r="A79" s="12" t="s">
        <v>91</v>
      </c>
      <c r="B79" s="10"/>
      <c r="C79" s="10"/>
      <c r="D79" s="10"/>
      <c r="E79" s="10"/>
      <c r="F79" s="10"/>
      <c r="G79" s="10"/>
      <c r="H79" s="14">
        <v>727519</v>
      </c>
      <c r="I79" s="13">
        <v>275174</v>
      </c>
      <c r="J79" s="14">
        <v>452345</v>
      </c>
      <c r="K79" s="14">
        <v>356117</v>
      </c>
      <c r="L79" s="14">
        <v>325742</v>
      </c>
    </row>
    <row r="80" spans="1:12" x14ac:dyDescent="0.25">
      <c r="A80" s="12" t="s">
        <v>92</v>
      </c>
      <c r="B80" s="10"/>
      <c r="C80" s="10"/>
      <c r="D80" s="10"/>
      <c r="E80" s="10"/>
      <c r="F80" s="10"/>
      <c r="G80" s="10"/>
      <c r="H80" s="14">
        <v>1937241</v>
      </c>
      <c r="I80" s="13">
        <v>617837</v>
      </c>
      <c r="J80" s="14">
        <v>1319404</v>
      </c>
      <c r="K80" s="14">
        <v>713030</v>
      </c>
      <c r="L80" s="14">
        <v>810933</v>
      </c>
    </row>
    <row r="81" spans="1:12" ht="25.5" x14ac:dyDescent="0.25">
      <c r="A81" s="12" t="s">
        <v>93</v>
      </c>
      <c r="B81" s="10"/>
      <c r="C81" s="10"/>
      <c r="D81" s="10"/>
      <c r="E81" s="10"/>
      <c r="F81" s="10"/>
      <c r="G81" s="10"/>
      <c r="H81" s="14">
        <v>177531</v>
      </c>
      <c r="I81" s="13">
        <v>45900</v>
      </c>
      <c r="J81" s="14">
        <v>131631</v>
      </c>
      <c r="K81" s="14">
        <v>111967</v>
      </c>
      <c r="L81" s="14">
        <v>111775</v>
      </c>
    </row>
    <row r="82" spans="1:12" x14ac:dyDescent="0.25">
      <c r="A82" s="12" t="s">
        <v>94</v>
      </c>
      <c r="B82" s="13">
        <v>0</v>
      </c>
      <c r="C82" s="13">
        <v>0</v>
      </c>
      <c r="D82" s="13">
        <v>0</v>
      </c>
      <c r="E82" s="13">
        <v>2375583</v>
      </c>
      <c r="F82" s="13">
        <v>0</v>
      </c>
      <c r="G82" s="10"/>
      <c r="H82" s="14">
        <v>2375583</v>
      </c>
      <c r="I82" s="13">
        <v>64281</v>
      </c>
      <c r="J82" s="14">
        <v>2311302</v>
      </c>
      <c r="K82" s="14">
        <v>2068705</v>
      </c>
      <c r="L82" s="14">
        <v>1737343</v>
      </c>
    </row>
    <row r="83" spans="1:12" ht="25.5" x14ac:dyDescent="0.25">
      <c r="A83" s="12" t="s">
        <v>95</v>
      </c>
      <c r="B83" s="13">
        <v>0</v>
      </c>
      <c r="C83" s="13">
        <v>726728</v>
      </c>
      <c r="D83" s="13">
        <v>420424</v>
      </c>
      <c r="E83" s="13">
        <v>0</v>
      </c>
      <c r="F83" s="13">
        <v>4357</v>
      </c>
      <c r="G83" s="10"/>
      <c r="H83" s="14">
        <v>1151509</v>
      </c>
      <c r="I83" s="13">
        <v>31159</v>
      </c>
      <c r="J83" s="14">
        <v>1120350</v>
      </c>
      <c r="K83" s="14">
        <v>1002758</v>
      </c>
      <c r="L83" s="14">
        <v>842137</v>
      </c>
    </row>
    <row r="84" spans="1:12" x14ac:dyDescent="0.25">
      <c r="A84" s="12" t="s">
        <v>96</v>
      </c>
      <c r="B84" s="10"/>
      <c r="C84" s="10"/>
      <c r="D84" s="13">
        <v>0</v>
      </c>
      <c r="E84" s="13">
        <v>0</v>
      </c>
      <c r="F84" s="13">
        <v>0</v>
      </c>
      <c r="G84" s="13">
        <v>691418</v>
      </c>
      <c r="H84" s="14">
        <v>691418</v>
      </c>
      <c r="I84" s="13">
        <v>18709</v>
      </c>
      <c r="J84" s="14">
        <v>672709</v>
      </c>
      <c r="K84" s="14">
        <v>602101</v>
      </c>
      <c r="L84" s="14">
        <v>505657</v>
      </c>
    </row>
    <row r="85" spans="1:12" x14ac:dyDescent="0.25">
      <c r="A85" s="12" t="s">
        <v>97</v>
      </c>
      <c r="B85" s="10"/>
      <c r="C85" s="10"/>
      <c r="D85" s="13">
        <v>0</v>
      </c>
      <c r="E85" s="13">
        <v>0</v>
      </c>
      <c r="F85" s="13">
        <v>0</v>
      </c>
      <c r="G85" s="13">
        <v>0</v>
      </c>
      <c r="H85" s="14">
        <v>0</v>
      </c>
      <c r="I85" s="13">
        <v>0</v>
      </c>
      <c r="J85" s="14">
        <v>0</v>
      </c>
      <c r="K85" s="14">
        <v>0</v>
      </c>
      <c r="L85" s="14">
        <v>0</v>
      </c>
    </row>
    <row r="86" spans="1:12" ht="25.5" x14ac:dyDescent="0.25">
      <c r="A86" s="12" t="s">
        <v>98</v>
      </c>
      <c r="B86" s="10"/>
      <c r="C86" s="10"/>
      <c r="D86" s="13">
        <v>0</v>
      </c>
      <c r="E86" s="13">
        <v>0</v>
      </c>
      <c r="F86" s="13">
        <v>0</v>
      </c>
      <c r="G86" s="13">
        <v>1902</v>
      </c>
      <c r="H86" s="14">
        <v>1902</v>
      </c>
      <c r="I86" s="13">
        <v>51</v>
      </c>
      <c r="J86" s="14">
        <v>1851</v>
      </c>
      <c r="K86" s="14">
        <v>1656</v>
      </c>
      <c r="L86" s="14">
        <v>1391</v>
      </c>
    </row>
    <row r="87" spans="1:12" hidden="1" x14ac:dyDescent="0.25">
      <c r="A87" s="12" t="s">
        <v>99</v>
      </c>
      <c r="B87" s="10"/>
      <c r="C87" s="10"/>
      <c r="D87" s="10"/>
      <c r="E87" s="10"/>
      <c r="F87" s="10"/>
      <c r="G87" s="10"/>
      <c r="H87" s="14">
        <v>0</v>
      </c>
      <c r="I87" s="13">
        <v>0</v>
      </c>
      <c r="J87" s="14">
        <v>0</v>
      </c>
      <c r="K87" s="14">
        <v>0</v>
      </c>
      <c r="L87" s="14">
        <v>0</v>
      </c>
    </row>
    <row r="88" spans="1:12" hidden="1" x14ac:dyDescent="0.25">
      <c r="A88" s="12" t="s">
        <v>100</v>
      </c>
      <c r="B88" s="10"/>
      <c r="C88" s="10"/>
      <c r="D88" s="10"/>
      <c r="E88" s="10"/>
      <c r="F88" s="10"/>
      <c r="G88" s="10"/>
      <c r="H88" s="14">
        <v>334922</v>
      </c>
      <c r="I88" s="13">
        <v>0</v>
      </c>
      <c r="J88" s="14">
        <v>334922</v>
      </c>
      <c r="K88" s="14">
        <v>0</v>
      </c>
      <c r="L88" s="14">
        <v>694199</v>
      </c>
    </row>
    <row r="89" spans="1:12" hidden="1" x14ac:dyDescent="0.25">
      <c r="A89" s="12" t="s">
        <v>101</v>
      </c>
      <c r="B89" s="10"/>
      <c r="C89" s="10"/>
      <c r="D89" s="13">
        <v>0</v>
      </c>
      <c r="E89" s="13">
        <v>0</v>
      </c>
      <c r="F89" s="13">
        <v>0</v>
      </c>
      <c r="G89" s="10"/>
      <c r="H89" s="14">
        <v>0</v>
      </c>
      <c r="I89" s="13">
        <v>0</v>
      </c>
      <c r="J89" s="14">
        <v>0</v>
      </c>
      <c r="K89" s="14">
        <v>0</v>
      </c>
      <c r="L89" s="14">
        <v>0</v>
      </c>
    </row>
    <row r="90" spans="1:12" hidden="1" x14ac:dyDescent="0.25">
      <c r="A90" s="12" t="s">
        <v>102</v>
      </c>
      <c r="B90" s="10"/>
      <c r="C90" s="10"/>
      <c r="D90" s="10"/>
      <c r="E90" s="10"/>
      <c r="F90" s="10"/>
      <c r="G90" s="10"/>
      <c r="H90" s="14">
        <v>0</v>
      </c>
      <c r="I90" s="13">
        <v>0</v>
      </c>
      <c r="J90" s="14">
        <v>0</v>
      </c>
      <c r="K90" s="14">
        <v>0</v>
      </c>
      <c r="L90" s="14">
        <v>0</v>
      </c>
    </row>
    <row r="91" spans="1:12" hidden="1" x14ac:dyDescent="0.25">
      <c r="A91" s="12" t="s">
        <v>103</v>
      </c>
      <c r="B91" s="10"/>
      <c r="C91" s="10"/>
      <c r="D91" s="10"/>
      <c r="E91" s="10"/>
      <c r="F91" s="10"/>
      <c r="G91" s="10"/>
      <c r="H91" s="14">
        <v>590991</v>
      </c>
      <c r="I91" s="13">
        <v>0</v>
      </c>
      <c r="J91" s="14">
        <v>590991</v>
      </c>
      <c r="K91" s="14">
        <v>872346</v>
      </c>
      <c r="L91" s="14">
        <v>1030515</v>
      </c>
    </row>
    <row r="92" spans="1:12" hidden="1" x14ac:dyDescent="0.25">
      <c r="A92" s="12" t="s">
        <v>104</v>
      </c>
      <c r="B92" s="10"/>
      <c r="C92" s="10"/>
      <c r="D92" s="10"/>
      <c r="E92" s="10"/>
      <c r="F92" s="10"/>
      <c r="G92" s="10"/>
      <c r="H92" s="14">
        <v>0</v>
      </c>
      <c r="I92" s="13">
        <v>0</v>
      </c>
      <c r="J92" s="14">
        <v>0</v>
      </c>
      <c r="K92" s="14">
        <v>0</v>
      </c>
      <c r="L92" s="14">
        <v>0</v>
      </c>
    </row>
    <row r="93" spans="1:12" hidden="1" x14ac:dyDescent="0.25">
      <c r="A93" s="12" t="s">
        <v>105</v>
      </c>
      <c r="B93" s="10"/>
      <c r="C93" s="10"/>
      <c r="D93" s="10"/>
      <c r="E93" s="10"/>
      <c r="F93" s="10"/>
      <c r="G93" s="10"/>
      <c r="H93" s="14">
        <v>0</v>
      </c>
      <c r="I93" s="13">
        <v>0</v>
      </c>
      <c r="J93" s="14">
        <v>0</v>
      </c>
      <c r="K93" s="14">
        <v>0</v>
      </c>
      <c r="L93" s="14">
        <v>0</v>
      </c>
    </row>
    <row r="94" spans="1:12" hidden="1" x14ac:dyDescent="0.25">
      <c r="A94" s="12" t="s">
        <v>106</v>
      </c>
      <c r="B94" s="10"/>
      <c r="C94" s="10"/>
      <c r="D94" s="10"/>
      <c r="E94" s="10"/>
      <c r="F94" s="10"/>
      <c r="G94" s="10"/>
      <c r="H94" s="14">
        <v>0</v>
      </c>
      <c r="I94" s="13">
        <v>0</v>
      </c>
      <c r="J94" s="14">
        <v>0</v>
      </c>
      <c r="K94" s="14">
        <v>0</v>
      </c>
      <c r="L94" s="14">
        <v>0</v>
      </c>
    </row>
    <row r="95" spans="1:12" hidden="1" x14ac:dyDescent="0.25">
      <c r="A95" s="12" t="s">
        <v>107</v>
      </c>
      <c r="B95" s="10"/>
      <c r="C95" s="10"/>
      <c r="D95" s="10"/>
      <c r="E95" s="10"/>
      <c r="F95" s="10"/>
      <c r="G95" s="10"/>
      <c r="H95" s="14">
        <v>0</v>
      </c>
      <c r="I95" s="13">
        <v>0</v>
      </c>
      <c r="J95" s="14">
        <v>0</v>
      </c>
      <c r="K95" s="11"/>
      <c r="L95" s="14">
        <v>0</v>
      </c>
    </row>
    <row r="96" spans="1:12" hidden="1" x14ac:dyDescent="0.25">
      <c r="A96" s="12" t="s">
        <v>108</v>
      </c>
      <c r="B96" s="10"/>
      <c r="C96" s="10"/>
      <c r="D96" s="10"/>
      <c r="E96" s="10"/>
      <c r="F96" s="10"/>
      <c r="G96" s="10"/>
      <c r="H96" s="14">
        <v>10706311</v>
      </c>
      <c r="I96" s="13">
        <v>2836732</v>
      </c>
      <c r="J96" s="14">
        <v>7869579</v>
      </c>
      <c r="K96" s="14">
        <v>7036918</v>
      </c>
      <c r="L96" s="14">
        <v>7114788</v>
      </c>
    </row>
    <row r="97" spans="1:12" hidden="1" x14ac:dyDescent="0.25">
      <c r="A97" s="9" t="s">
        <v>109</v>
      </c>
      <c r="B97" s="10" t="s">
        <v>2</v>
      </c>
      <c r="C97" s="10" t="s">
        <v>2</v>
      </c>
      <c r="D97" s="10" t="s">
        <v>2</v>
      </c>
      <c r="E97" s="10" t="s">
        <v>2</v>
      </c>
      <c r="F97" s="10" t="s">
        <v>2</v>
      </c>
      <c r="G97" s="10" t="s">
        <v>2</v>
      </c>
      <c r="H97" s="11" t="s">
        <v>2</v>
      </c>
      <c r="I97" s="10" t="s">
        <v>2</v>
      </c>
      <c r="J97" s="11" t="s">
        <v>2</v>
      </c>
      <c r="K97" s="11" t="s">
        <v>2</v>
      </c>
      <c r="L97" s="11" t="s">
        <v>2</v>
      </c>
    </row>
    <row r="98" spans="1:12" hidden="1" x14ac:dyDescent="0.25">
      <c r="A98" s="12" t="s">
        <v>110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0"/>
      <c r="H98" s="14">
        <v>0</v>
      </c>
      <c r="I98" s="14">
        <v>0</v>
      </c>
      <c r="J98" s="14">
        <v>0</v>
      </c>
      <c r="K98" s="11"/>
      <c r="L98" s="14">
        <v>0</v>
      </c>
    </row>
    <row r="99" spans="1:12" x14ac:dyDescent="0.25">
      <c r="A99" s="15" t="s">
        <v>2</v>
      </c>
      <c r="B99" s="16" t="s">
        <v>2</v>
      </c>
      <c r="C99" s="16" t="s">
        <v>2</v>
      </c>
      <c r="D99" s="16" t="s">
        <v>2</v>
      </c>
      <c r="E99" s="16" t="s">
        <v>2</v>
      </c>
      <c r="F99" s="16" t="s">
        <v>2</v>
      </c>
      <c r="G99" s="16" t="s">
        <v>2</v>
      </c>
      <c r="H99" s="17" t="s">
        <v>2</v>
      </c>
      <c r="I99" s="17" t="s">
        <v>2</v>
      </c>
      <c r="J99" s="17" t="s">
        <v>2</v>
      </c>
      <c r="K99" s="17" t="s">
        <v>2</v>
      </c>
      <c r="L99" s="17" t="s">
        <v>2</v>
      </c>
    </row>
    <row r="100" spans="1:12" x14ac:dyDescent="0.25">
      <c r="A100" s="18" t="s">
        <v>119</v>
      </c>
      <c r="B100" s="19" t="s">
        <v>2</v>
      </c>
      <c r="C100" s="19" t="s">
        <v>2</v>
      </c>
      <c r="D100" s="19" t="s">
        <v>2</v>
      </c>
      <c r="E100" s="19" t="s">
        <v>2</v>
      </c>
      <c r="F100" s="19" t="s">
        <v>2</v>
      </c>
      <c r="G100" s="19" t="s">
        <v>2</v>
      </c>
      <c r="H100" s="20" t="s">
        <v>2</v>
      </c>
      <c r="I100" s="20" t="s">
        <v>2</v>
      </c>
      <c r="J100" s="20" t="s">
        <v>2</v>
      </c>
      <c r="K100" s="20" t="s">
        <v>2</v>
      </c>
      <c r="L100" s="20" t="s">
        <v>2</v>
      </c>
    </row>
    <row r="101" spans="1:12" x14ac:dyDescent="0.25">
      <c r="A101" s="7" t="s">
        <v>120</v>
      </c>
      <c r="B101" s="123" t="s">
        <v>121</v>
      </c>
      <c r="C101" s="122"/>
      <c r="D101" s="123" t="s">
        <v>122</v>
      </c>
      <c r="E101" s="122"/>
      <c r="F101" s="123" t="s">
        <v>123</v>
      </c>
      <c r="G101" s="122"/>
      <c r="H101" s="21" t="s">
        <v>2</v>
      </c>
      <c r="I101" s="20" t="s">
        <v>2</v>
      </c>
      <c r="J101" s="20" t="s">
        <v>2</v>
      </c>
      <c r="K101" s="20" t="s">
        <v>2</v>
      </c>
      <c r="L101" s="20" t="s">
        <v>2</v>
      </c>
    </row>
    <row r="102" spans="1:12" hidden="1" x14ac:dyDescent="0.25">
      <c r="A102" s="22" t="s">
        <v>124</v>
      </c>
      <c r="B102" s="121">
        <v>52138000</v>
      </c>
      <c r="C102" s="122"/>
      <c r="D102" s="121">
        <v>49822987</v>
      </c>
      <c r="E102" s="122"/>
      <c r="F102" s="121">
        <v>2315013</v>
      </c>
      <c r="G102" s="122"/>
      <c r="H102" s="21" t="s">
        <v>2</v>
      </c>
      <c r="I102" s="20" t="s">
        <v>2</v>
      </c>
      <c r="J102" s="20" t="s">
        <v>2</v>
      </c>
      <c r="K102" s="20" t="s">
        <v>2</v>
      </c>
      <c r="L102" s="20" t="s">
        <v>2</v>
      </c>
    </row>
    <row r="103" spans="1:12" hidden="1" x14ac:dyDescent="0.25">
      <c r="A103" s="22" t="s">
        <v>125</v>
      </c>
      <c r="B103" s="121">
        <v>1876000</v>
      </c>
      <c r="C103" s="122"/>
      <c r="D103" s="121">
        <v>1876000</v>
      </c>
      <c r="E103" s="122"/>
      <c r="F103" s="121">
        <v>0</v>
      </c>
      <c r="G103" s="122"/>
      <c r="H103" s="21" t="s">
        <v>2</v>
      </c>
      <c r="I103" s="20" t="s">
        <v>2</v>
      </c>
      <c r="J103" s="20" t="s">
        <v>2</v>
      </c>
      <c r="K103" s="20" t="s">
        <v>2</v>
      </c>
      <c r="L103" s="20" t="s">
        <v>2</v>
      </c>
    </row>
    <row r="104" spans="1:12" x14ac:dyDescent="0.25">
      <c r="A104" s="22" t="s">
        <v>126</v>
      </c>
      <c r="B104" s="121">
        <v>15295000</v>
      </c>
      <c r="C104" s="122"/>
      <c r="D104" s="121">
        <v>23648275</v>
      </c>
      <c r="E104" s="122"/>
      <c r="F104" s="121">
        <v>-8353275</v>
      </c>
      <c r="G104" s="122"/>
      <c r="H104" s="21" t="s">
        <v>2</v>
      </c>
      <c r="I104" s="20" t="s">
        <v>2</v>
      </c>
      <c r="J104" s="20" t="s">
        <v>2</v>
      </c>
      <c r="K104" s="20" t="s">
        <v>2</v>
      </c>
      <c r="L104" s="20" t="s">
        <v>2</v>
      </c>
    </row>
    <row r="105" spans="1:12" hidden="1" x14ac:dyDescent="0.25">
      <c r="A105" s="22" t="s">
        <v>7</v>
      </c>
      <c r="B105" s="121">
        <v>15482909</v>
      </c>
      <c r="C105" s="122"/>
      <c r="D105" s="121">
        <v>14668917</v>
      </c>
      <c r="E105" s="122"/>
      <c r="F105" s="121">
        <v>813992</v>
      </c>
      <c r="G105" s="122"/>
      <c r="H105" s="21" t="s">
        <v>2</v>
      </c>
      <c r="I105" s="20" t="s">
        <v>2</v>
      </c>
      <c r="J105" s="20" t="s">
        <v>2</v>
      </c>
      <c r="K105" s="20" t="s">
        <v>2</v>
      </c>
      <c r="L105" s="20" t="s">
        <v>2</v>
      </c>
    </row>
    <row r="106" spans="1:12" hidden="1" x14ac:dyDescent="0.25">
      <c r="A106" s="22" t="s">
        <v>127</v>
      </c>
      <c r="B106" s="121">
        <v>84791909</v>
      </c>
      <c r="C106" s="122"/>
      <c r="D106" s="121">
        <v>90016179</v>
      </c>
      <c r="E106" s="122"/>
      <c r="F106" s="121">
        <v>-5224270</v>
      </c>
      <c r="G106" s="122"/>
      <c r="H106" s="21" t="s">
        <v>2</v>
      </c>
      <c r="I106" s="20" t="s">
        <v>2</v>
      </c>
      <c r="J106" s="20" t="s">
        <v>2</v>
      </c>
      <c r="K106" s="20" t="s">
        <v>2</v>
      </c>
      <c r="L106" s="20" t="s">
        <v>2</v>
      </c>
    </row>
  </sheetData>
  <sheetProtection algorithmName="SHA-512" hashValue="DAtoXwer0jB7wvO6y62ZZeyZabDW+IrpQOBoHMt9WQpds5dbm7YmAd3TmJcM9nLmG+/8d7EGGCqHBpgk3GfFWQ==" saltValue="SbYrZRmyw3Ba3naI+UQ6kA==" spinCount="100000" sheet="1" objects="1" scenarios="1" selectLockedCells="1" selectUnlockedCells="1"/>
  <mergeCells count="20">
    <mergeCell ref="B102:C102"/>
    <mergeCell ref="D102:E102"/>
    <mergeCell ref="F102:G102"/>
    <mergeCell ref="B1:E1"/>
    <mergeCell ref="B2:E2"/>
    <mergeCell ref="B101:C101"/>
    <mergeCell ref="D101:E101"/>
    <mergeCell ref="F101:G101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B106:C106"/>
    <mergeCell ref="D106:E106"/>
    <mergeCell ref="F106:G106"/>
  </mergeCells>
  <pageMargins left="0.98425196850393704" right="0.98425196850393704" top="0.98425196850393704" bottom="0.98425196850393704" header="0.98425196850393704" footer="0.98425196850393704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C0BF-759D-48A3-8156-3D85E7ACEB40}">
  <dimension ref="A1:Z151"/>
  <sheetViews>
    <sheetView topLeftCell="A65" workbookViewId="0">
      <selection activeCell="C132" sqref="C132"/>
    </sheetView>
  </sheetViews>
  <sheetFormatPr defaultColWidth="9.140625" defaultRowHeight="15" x14ac:dyDescent="0.25"/>
  <cols>
    <col min="1" max="1" width="2.28515625" style="27" customWidth="1"/>
    <col min="2" max="2" width="7" style="27" customWidth="1"/>
    <col min="3" max="3" width="72.7109375" style="27" customWidth="1"/>
    <col min="4" max="4" width="2.28515625" style="27" customWidth="1"/>
    <col min="5" max="13" width="16.5703125" style="27" customWidth="1"/>
    <col min="14" max="14" width="2.28515625" style="27" customWidth="1"/>
    <col min="15" max="15" width="80.7109375" style="116" hidden="1" customWidth="1"/>
    <col min="16" max="16" width="6" style="27" customWidth="1"/>
    <col min="17" max="18" width="12" style="28" hidden="1" customWidth="1"/>
    <col min="19" max="19" width="17.42578125" style="28" hidden="1" customWidth="1"/>
    <col min="20" max="20" width="18.42578125" style="28" hidden="1" customWidth="1"/>
    <col min="21" max="22" width="12" style="28" hidden="1" customWidth="1"/>
    <col min="23" max="23" width="33.85546875" style="28" hidden="1" customWidth="1"/>
    <col min="24" max="24" width="18.140625" style="28" hidden="1" customWidth="1"/>
    <col min="25" max="25" width="11.42578125" style="28" hidden="1" customWidth="1"/>
    <col min="26" max="26" width="21.85546875" style="27" hidden="1" customWidth="1"/>
    <col min="27" max="16384" width="9.140625" style="27"/>
  </cols>
  <sheetData>
    <row r="1" spans="1:26" ht="24" customHeight="1" x14ac:dyDescent="0.25">
      <c r="A1" s="23"/>
      <c r="B1" s="24" t="s">
        <v>128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26" ht="22.5" customHeight="1" x14ac:dyDescent="0.25">
      <c r="A2" s="23"/>
      <c r="B2" s="29" t="s">
        <v>129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26" x14ac:dyDescent="0.25">
      <c r="A3" s="23"/>
      <c r="B3" s="32"/>
      <c r="C3" s="33"/>
      <c r="D3" s="23"/>
      <c r="E3" s="23"/>
      <c r="F3" s="23"/>
      <c r="G3" s="23"/>
      <c r="H3" s="23"/>
      <c r="I3" s="23"/>
      <c r="J3" s="23"/>
      <c r="K3" s="34"/>
      <c r="L3" s="23"/>
      <c r="M3" s="34"/>
      <c r="N3" s="23"/>
      <c r="O3" s="35"/>
      <c r="Q3" s="124" t="s">
        <v>130</v>
      </c>
      <c r="R3" s="124"/>
      <c r="S3" s="124"/>
      <c r="T3" s="124"/>
      <c r="U3" s="124"/>
      <c r="V3" s="124"/>
      <c r="W3" s="124"/>
      <c r="X3" s="124"/>
      <c r="Y3" s="124"/>
    </row>
    <row r="4" spans="1:26" ht="25.5" x14ac:dyDescent="0.25">
      <c r="A4" s="23"/>
      <c r="B4" s="32"/>
      <c r="C4" s="37" t="s">
        <v>6</v>
      </c>
      <c r="D4" s="38"/>
      <c r="E4" s="39" t="s">
        <v>7</v>
      </c>
      <c r="F4" s="39" t="s">
        <v>131</v>
      </c>
      <c r="G4" s="39" t="s">
        <v>132</v>
      </c>
      <c r="H4" s="39" t="s">
        <v>133</v>
      </c>
      <c r="I4" s="39" t="s">
        <v>11</v>
      </c>
      <c r="J4" s="39" t="s">
        <v>134</v>
      </c>
      <c r="K4" s="40" t="s">
        <v>135</v>
      </c>
      <c r="L4" s="39" t="s">
        <v>14</v>
      </c>
      <c r="M4" s="41" t="s">
        <v>136</v>
      </c>
      <c r="N4" s="42"/>
      <c r="O4" s="43" t="s">
        <v>137</v>
      </c>
      <c r="Q4" s="36" t="s">
        <v>7</v>
      </c>
      <c r="R4" s="36" t="s">
        <v>131</v>
      </c>
      <c r="S4" s="36" t="s">
        <v>132</v>
      </c>
      <c r="T4" s="36" t="s">
        <v>133</v>
      </c>
      <c r="U4" s="36" t="s">
        <v>11</v>
      </c>
      <c r="V4" s="36" t="s">
        <v>134</v>
      </c>
      <c r="W4" s="36" t="s">
        <v>135</v>
      </c>
      <c r="X4" s="36" t="s">
        <v>14</v>
      </c>
      <c r="Y4" s="36" t="s">
        <v>136</v>
      </c>
      <c r="Z4" s="36" t="s">
        <v>138</v>
      </c>
    </row>
    <row r="5" spans="1:26" x14ac:dyDescent="0.25">
      <c r="A5" s="23"/>
      <c r="B5" s="32"/>
      <c r="C5" s="44"/>
      <c r="D5" s="44"/>
      <c r="E5" s="45"/>
      <c r="F5" s="45"/>
      <c r="G5" s="45"/>
      <c r="H5" s="46"/>
      <c r="I5" s="46"/>
      <c r="J5" s="45"/>
      <c r="K5" s="47"/>
      <c r="L5" s="45"/>
      <c r="M5" s="48"/>
      <c r="N5" s="45"/>
      <c r="O5" s="49"/>
      <c r="Q5" s="36" t="s">
        <v>139</v>
      </c>
      <c r="R5" s="36"/>
      <c r="S5" s="36"/>
      <c r="T5" s="36"/>
      <c r="U5" s="36"/>
      <c r="V5" s="36"/>
      <c r="W5" s="36"/>
      <c r="X5" s="36"/>
      <c r="Y5" s="36"/>
    </row>
    <row r="6" spans="1:26" ht="24" customHeight="1" x14ac:dyDescent="0.25">
      <c r="A6" s="23"/>
      <c r="B6" s="32"/>
      <c r="C6" s="44"/>
      <c r="D6" s="44"/>
      <c r="E6" s="50" t="str">
        <f>IF(COUNTA(E9:M124)&lt;447,"PLEASE ENTER VALUES IN ALL CELLS","")</f>
        <v/>
      </c>
      <c r="F6" s="51"/>
      <c r="G6" s="51"/>
      <c r="H6" s="51"/>
      <c r="I6" s="51"/>
      <c r="J6" s="51"/>
      <c r="K6" s="51"/>
      <c r="L6" s="51"/>
      <c r="M6" s="52" t="s">
        <v>140</v>
      </c>
      <c r="N6" s="44"/>
      <c r="O6" s="53"/>
      <c r="Q6" s="36" t="s">
        <v>141</v>
      </c>
      <c r="R6" s="36" t="s">
        <v>142</v>
      </c>
      <c r="S6" s="36" t="s">
        <v>143</v>
      </c>
      <c r="T6" s="36" t="s">
        <v>144</v>
      </c>
      <c r="U6" s="36" t="s">
        <v>145</v>
      </c>
      <c r="V6" s="36" t="s">
        <v>146</v>
      </c>
      <c r="W6" s="36" t="s">
        <v>147</v>
      </c>
      <c r="X6" s="36" t="s">
        <v>148</v>
      </c>
      <c r="Y6" s="36" t="s">
        <v>149</v>
      </c>
    </row>
    <row r="7" spans="1:26" ht="24" customHeight="1" x14ac:dyDescent="0.25">
      <c r="A7" s="23"/>
      <c r="B7" s="54">
        <v>1</v>
      </c>
      <c r="C7" s="55" t="s">
        <v>150</v>
      </c>
      <c r="D7" s="44"/>
      <c r="E7" s="56"/>
      <c r="F7" s="56"/>
      <c r="G7" s="56"/>
      <c r="H7" s="56"/>
      <c r="I7" s="56"/>
      <c r="J7" s="56"/>
      <c r="K7" s="56"/>
      <c r="L7" s="56"/>
      <c r="M7" s="56"/>
      <c r="N7" s="44"/>
      <c r="O7" s="57"/>
      <c r="Q7" s="36"/>
      <c r="R7" s="36"/>
      <c r="S7" s="36"/>
      <c r="T7" s="36"/>
      <c r="U7" s="36"/>
      <c r="V7" s="36"/>
      <c r="W7" s="36"/>
      <c r="X7" s="36"/>
      <c r="Y7" s="36"/>
    </row>
    <row r="8" spans="1:26" ht="24" customHeight="1" x14ac:dyDescent="0.25">
      <c r="A8" s="23"/>
      <c r="B8" s="58"/>
      <c r="C8" s="55"/>
      <c r="D8" s="44"/>
      <c r="E8" s="56"/>
      <c r="F8" s="56"/>
      <c r="G8" s="56"/>
      <c r="H8" s="56"/>
      <c r="I8" s="56"/>
      <c r="J8" s="56"/>
      <c r="K8" s="56"/>
      <c r="L8" s="56"/>
      <c r="M8" s="56"/>
      <c r="N8" s="59"/>
      <c r="O8" s="57"/>
      <c r="Q8" s="36"/>
      <c r="R8" s="36"/>
      <c r="S8" s="36"/>
      <c r="T8" s="36"/>
      <c r="U8" s="36"/>
      <c r="V8" s="36"/>
      <c r="W8" s="36"/>
      <c r="X8" s="36"/>
      <c r="Y8" s="36"/>
    </row>
    <row r="9" spans="1:26" ht="25.5" hidden="1" x14ac:dyDescent="0.25">
      <c r="A9" s="23"/>
      <c r="B9" s="58" t="s">
        <v>151</v>
      </c>
      <c r="C9" s="60" t="s">
        <v>152</v>
      </c>
      <c r="D9" s="44"/>
      <c r="E9" s="61">
        <v>14312754</v>
      </c>
      <c r="F9" s="61">
        <v>37306547</v>
      </c>
      <c r="G9" s="61">
        <v>9062858</v>
      </c>
      <c r="H9" s="56"/>
      <c r="I9" s="56"/>
      <c r="J9" s="56"/>
      <c r="K9" s="62">
        <f>SUM(E9:J9)</f>
        <v>60682159</v>
      </c>
      <c r="L9" s="56"/>
      <c r="M9" s="62">
        <f>K9-L9</f>
        <v>60682159</v>
      </c>
      <c r="N9" s="59"/>
      <c r="O9" s="63"/>
      <c r="Q9" s="36" t="s">
        <v>153</v>
      </c>
      <c r="R9" s="36" t="s">
        <v>153</v>
      </c>
      <c r="S9" s="36" t="s">
        <v>153</v>
      </c>
      <c r="T9" s="36">
        <v>1.6</v>
      </c>
      <c r="U9" s="36">
        <v>1.6</v>
      </c>
      <c r="V9" s="36">
        <v>1.6</v>
      </c>
      <c r="W9" s="36" t="s">
        <v>154</v>
      </c>
      <c r="X9" s="36">
        <v>1.6</v>
      </c>
      <c r="Y9" s="36" t="s">
        <v>155</v>
      </c>
    </row>
    <row r="10" spans="1:26" ht="25.5" x14ac:dyDescent="0.25">
      <c r="A10" s="23"/>
      <c r="B10" s="58" t="s">
        <v>156</v>
      </c>
      <c r="C10" s="60" t="s">
        <v>157</v>
      </c>
      <c r="D10" s="44"/>
      <c r="E10" s="61">
        <v>0</v>
      </c>
      <c r="F10" s="61">
        <v>131830</v>
      </c>
      <c r="G10" s="61">
        <v>190827</v>
      </c>
      <c r="H10" s="61">
        <v>0</v>
      </c>
      <c r="I10" s="61">
        <v>0</v>
      </c>
      <c r="J10" s="56"/>
      <c r="K10" s="62">
        <f>SUM(E10:J10)</f>
        <v>322657</v>
      </c>
      <c r="L10" s="56"/>
      <c r="M10" s="62">
        <f>K10-L10</f>
        <v>322657</v>
      </c>
      <c r="N10" s="59"/>
      <c r="O10" s="63"/>
      <c r="Q10" s="36" t="s">
        <v>153</v>
      </c>
      <c r="R10" s="36" t="s">
        <v>153</v>
      </c>
      <c r="S10" s="36" t="s">
        <v>153</v>
      </c>
      <c r="T10" s="36" t="s">
        <v>153</v>
      </c>
      <c r="U10" s="36" t="s">
        <v>153</v>
      </c>
      <c r="V10" s="36">
        <v>1.6</v>
      </c>
      <c r="W10" s="36" t="s">
        <v>158</v>
      </c>
      <c r="X10" s="36">
        <v>1.6</v>
      </c>
      <c r="Y10" s="36" t="s">
        <v>155</v>
      </c>
    </row>
    <row r="11" spans="1:26" ht="24" customHeight="1" x14ac:dyDescent="0.25">
      <c r="A11" s="23"/>
      <c r="B11" s="64"/>
      <c r="C11" s="23"/>
      <c r="D11" s="44"/>
      <c r="E11" s="56"/>
      <c r="F11" s="56"/>
      <c r="G11" s="56"/>
      <c r="H11" s="56"/>
      <c r="I11" s="56"/>
      <c r="J11" s="56"/>
      <c r="K11" s="56"/>
      <c r="L11" s="56"/>
      <c r="M11" s="56"/>
      <c r="N11" s="59"/>
      <c r="O11" s="57"/>
      <c r="Q11" s="36"/>
      <c r="R11" s="36"/>
      <c r="S11" s="36"/>
      <c r="T11" s="36"/>
      <c r="U11" s="36"/>
      <c r="V11" s="36"/>
      <c r="W11" s="36"/>
      <c r="X11" s="36"/>
      <c r="Y11" s="36"/>
    </row>
    <row r="12" spans="1:26" ht="24" hidden="1" customHeight="1" x14ac:dyDescent="0.25">
      <c r="A12" s="23"/>
      <c r="B12" s="58"/>
      <c r="C12" s="55" t="s">
        <v>159</v>
      </c>
      <c r="D12" s="65"/>
      <c r="E12" s="66"/>
      <c r="F12" s="66"/>
      <c r="G12" s="66"/>
      <c r="H12" s="66"/>
      <c r="I12" s="66"/>
      <c r="J12" s="67"/>
      <c r="K12" s="66"/>
      <c r="L12" s="56"/>
      <c r="M12" s="56"/>
      <c r="N12" s="59"/>
      <c r="O12" s="68"/>
      <c r="Q12" s="36"/>
      <c r="R12" s="36"/>
      <c r="S12" s="36"/>
      <c r="T12" s="36"/>
      <c r="U12" s="36"/>
      <c r="V12" s="36"/>
      <c r="W12" s="36"/>
      <c r="X12" s="36"/>
      <c r="Y12" s="36"/>
    </row>
    <row r="13" spans="1:26" ht="24" hidden="1" customHeight="1" x14ac:dyDescent="0.25">
      <c r="A13" s="23"/>
      <c r="B13" s="58" t="s">
        <v>160</v>
      </c>
      <c r="C13" s="33" t="s">
        <v>161</v>
      </c>
      <c r="D13" s="69"/>
      <c r="E13" s="70"/>
      <c r="F13" s="71">
        <v>0</v>
      </c>
      <c r="G13" s="71">
        <v>0</v>
      </c>
      <c r="H13" s="70"/>
      <c r="I13" s="70"/>
      <c r="J13" s="70"/>
      <c r="K13" s="62">
        <f t="shared" ref="K13:K22" si="0">SUM(E13:J13)</f>
        <v>0</v>
      </c>
      <c r="L13" s="71">
        <v>0</v>
      </c>
      <c r="M13" s="62">
        <f t="shared" ref="M13:M22" si="1">K13-L13</f>
        <v>0</v>
      </c>
      <c r="N13" s="59"/>
      <c r="O13" s="63"/>
      <c r="Q13" s="36">
        <v>1.6</v>
      </c>
      <c r="R13" s="36" t="s">
        <v>153</v>
      </c>
      <c r="S13" s="36" t="s">
        <v>153</v>
      </c>
      <c r="T13" s="36">
        <v>1.6</v>
      </c>
      <c r="U13" s="36">
        <v>1.6</v>
      </c>
      <c r="V13" s="36">
        <v>1.6</v>
      </c>
      <c r="W13" s="36" t="s">
        <v>162</v>
      </c>
      <c r="X13" s="36" t="s">
        <v>153</v>
      </c>
      <c r="Y13" s="36" t="s">
        <v>155</v>
      </c>
    </row>
    <row r="14" spans="1:26" ht="24" hidden="1" customHeight="1" x14ac:dyDescent="0.25">
      <c r="A14" s="23"/>
      <c r="B14" s="58" t="s">
        <v>163</v>
      </c>
      <c r="C14" s="23" t="s">
        <v>164</v>
      </c>
      <c r="D14" s="69"/>
      <c r="E14" s="70"/>
      <c r="F14" s="71">
        <v>0</v>
      </c>
      <c r="G14" s="71">
        <v>0</v>
      </c>
      <c r="H14" s="70"/>
      <c r="I14" s="70"/>
      <c r="J14" s="72"/>
      <c r="K14" s="62">
        <f t="shared" si="0"/>
        <v>0</v>
      </c>
      <c r="L14" s="71">
        <v>0</v>
      </c>
      <c r="M14" s="62">
        <f t="shared" si="1"/>
        <v>0</v>
      </c>
      <c r="N14" s="59"/>
      <c r="O14" s="63"/>
      <c r="Q14" s="36">
        <v>1.6</v>
      </c>
      <c r="R14" s="36" t="s">
        <v>153</v>
      </c>
      <c r="S14" s="36" t="s">
        <v>153</v>
      </c>
      <c r="T14" s="36">
        <v>1.6</v>
      </c>
      <c r="U14" s="36">
        <v>1.6</v>
      </c>
      <c r="V14" s="36">
        <v>1.6</v>
      </c>
      <c r="W14" s="36" t="s">
        <v>162</v>
      </c>
      <c r="X14" s="36" t="s">
        <v>153</v>
      </c>
      <c r="Y14" s="36" t="s">
        <v>155</v>
      </c>
    </row>
    <row r="15" spans="1:26" ht="24" hidden="1" customHeight="1" x14ac:dyDescent="0.25">
      <c r="A15" s="23"/>
      <c r="B15" s="58" t="s">
        <v>165</v>
      </c>
      <c r="C15" s="23" t="s">
        <v>166</v>
      </c>
      <c r="D15" s="69"/>
      <c r="E15" s="70"/>
      <c r="F15" s="71">
        <v>0</v>
      </c>
      <c r="G15" s="71">
        <v>0</v>
      </c>
      <c r="H15" s="70"/>
      <c r="I15" s="70"/>
      <c r="J15" s="72"/>
      <c r="K15" s="62">
        <f t="shared" si="0"/>
        <v>0</v>
      </c>
      <c r="L15" s="71">
        <v>0</v>
      </c>
      <c r="M15" s="62">
        <f t="shared" si="1"/>
        <v>0</v>
      </c>
      <c r="N15" s="59"/>
      <c r="O15" s="63"/>
      <c r="Q15" s="36">
        <v>1.6</v>
      </c>
      <c r="R15" s="36" t="s">
        <v>153</v>
      </c>
      <c r="S15" s="36" t="s">
        <v>153</v>
      </c>
      <c r="T15" s="36">
        <v>1.6</v>
      </c>
      <c r="U15" s="36">
        <v>1.6</v>
      </c>
      <c r="V15" s="36">
        <v>1.6</v>
      </c>
      <c r="W15" s="36" t="s">
        <v>162</v>
      </c>
      <c r="X15" s="36" t="s">
        <v>153</v>
      </c>
      <c r="Y15" s="36" t="s">
        <v>155</v>
      </c>
    </row>
    <row r="16" spans="1:26" ht="24" hidden="1" customHeight="1" x14ac:dyDescent="0.25">
      <c r="A16" s="23"/>
      <c r="B16" s="58" t="s">
        <v>167</v>
      </c>
      <c r="C16" s="23" t="s">
        <v>168</v>
      </c>
      <c r="D16" s="69"/>
      <c r="E16" s="70"/>
      <c r="F16" s="71">
        <v>4417</v>
      </c>
      <c r="G16" s="71">
        <v>2996</v>
      </c>
      <c r="H16" s="70"/>
      <c r="I16" s="70"/>
      <c r="J16" s="72"/>
      <c r="K16" s="62">
        <f t="shared" si="0"/>
        <v>7413</v>
      </c>
      <c r="L16" s="71">
        <v>0</v>
      </c>
      <c r="M16" s="62">
        <f t="shared" si="1"/>
        <v>7413</v>
      </c>
      <c r="N16" s="59"/>
      <c r="O16" s="63"/>
      <c r="Q16" s="36">
        <v>1.6</v>
      </c>
      <c r="R16" s="36" t="s">
        <v>153</v>
      </c>
      <c r="S16" s="36" t="s">
        <v>153</v>
      </c>
      <c r="T16" s="36">
        <v>1.6</v>
      </c>
      <c r="U16" s="36">
        <v>1.6</v>
      </c>
      <c r="V16" s="36">
        <v>1.6</v>
      </c>
      <c r="W16" s="36" t="s">
        <v>162</v>
      </c>
      <c r="X16" s="36" t="s">
        <v>153</v>
      </c>
      <c r="Y16" s="36" t="s">
        <v>155</v>
      </c>
    </row>
    <row r="17" spans="1:25" ht="24" hidden="1" customHeight="1" x14ac:dyDescent="0.25">
      <c r="A17" s="23"/>
      <c r="B17" s="58" t="s">
        <v>169</v>
      </c>
      <c r="C17" s="23" t="s">
        <v>170</v>
      </c>
      <c r="D17" s="69"/>
      <c r="E17" s="70"/>
      <c r="F17" s="71">
        <v>0</v>
      </c>
      <c r="G17" s="71">
        <v>0</v>
      </c>
      <c r="H17" s="70"/>
      <c r="I17" s="70"/>
      <c r="J17" s="72"/>
      <c r="K17" s="62">
        <f t="shared" si="0"/>
        <v>0</v>
      </c>
      <c r="L17" s="71">
        <v>0</v>
      </c>
      <c r="M17" s="62">
        <f t="shared" si="1"/>
        <v>0</v>
      </c>
      <c r="N17" s="59"/>
      <c r="O17" s="63"/>
      <c r="Q17" s="36">
        <v>1.6</v>
      </c>
      <c r="R17" s="36" t="s">
        <v>153</v>
      </c>
      <c r="S17" s="36" t="s">
        <v>153</v>
      </c>
      <c r="T17" s="36">
        <v>1.6</v>
      </c>
      <c r="U17" s="36">
        <v>1.6</v>
      </c>
      <c r="V17" s="36">
        <v>1.6</v>
      </c>
      <c r="W17" s="36" t="s">
        <v>162</v>
      </c>
      <c r="X17" s="36" t="s">
        <v>153</v>
      </c>
      <c r="Y17" s="36" t="s">
        <v>155</v>
      </c>
    </row>
    <row r="18" spans="1:25" ht="24" hidden="1" customHeight="1" x14ac:dyDescent="0.25">
      <c r="A18" s="23"/>
      <c r="B18" s="58" t="s">
        <v>171</v>
      </c>
      <c r="C18" s="23" t="s">
        <v>172</v>
      </c>
      <c r="D18" s="69"/>
      <c r="E18" s="70"/>
      <c r="F18" s="71">
        <v>0</v>
      </c>
      <c r="G18" s="71">
        <v>0</v>
      </c>
      <c r="H18" s="70"/>
      <c r="I18" s="70"/>
      <c r="J18" s="72"/>
      <c r="K18" s="62">
        <f t="shared" si="0"/>
        <v>0</v>
      </c>
      <c r="L18" s="71">
        <v>0</v>
      </c>
      <c r="M18" s="62">
        <f t="shared" si="1"/>
        <v>0</v>
      </c>
      <c r="N18" s="59"/>
      <c r="O18" s="63"/>
      <c r="Q18" s="36">
        <v>1.6</v>
      </c>
      <c r="R18" s="36" t="s">
        <v>153</v>
      </c>
      <c r="S18" s="36" t="s">
        <v>153</v>
      </c>
      <c r="T18" s="36">
        <v>1.6</v>
      </c>
      <c r="U18" s="36">
        <v>1.6</v>
      </c>
      <c r="V18" s="36">
        <v>1.6</v>
      </c>
      <c r="W18" s="36" t="s">
        <v>162</v>
      </c>
      <c r="X18" s="36" t="s">
        <v>153</v>
      </c>
      <c r="Y18" s="36" t="s">
        <v>155</v>
      </c>
    </row>
    <row r="19" spans="1:25" ht="24" hidden="1" customHeight="1" x14ac:dyDescent="0.25">
      <c r="A19" s="23"/>
      <c r="B19" s="58" t="s">
        <v>173</v>
      </c>
      <c r="C19" s="23" t="s">
        <v>174</v>
      </c>
      <c r="D19" s="69"/>
      <c r="E19" s="70"/>
      <c r="F19" s="71">
        <v>0</v>
      </c>
      <c r="G19" s="71">
        <v>0</v>
      </c>
      <c r="H19" s="70"/>
      <c r="I19" s="70"/>
      <c r="J19" s="72"/>
      <c r="K19" s="62">
        <f t="shared" si="0"/>
        <v>0</v>
      </c>
      <c r="L19" s="71">
        <v>0</v>
      </c>
      <c r="M19" s="62">
        <f t="shared" si="1"/>
        <v>0</v>
      </c>
      <c r="N19" s="59"/>
      <c r="O19" s="63"/>
      <c r="Q19" s="36">
        <v>1.6</v>
      </c>
      <c r="R19" s="36" t="s">
        <v>153</v>
      </c>
      <c r="S19" s="36" t="s">
        <v>153</v>
      </c>
      <c r="T19" s="36">
        <v>1.6</v>
      </c>
      <c r="U19" s="36">
        <v>1.6</v>
      </c>
      <c r="V19" s="36">
        <v>1.6</v>
      </c>
      <c r="W19" s="36" t="s">
        <v>162</v>
      </c>
      <c r="X19" s="36" t="s">
        <v>153</v>
      </c>
      <c r="Y19" s="36" t="s">
        <v>155</v>
      </c>
    </row>
    <row r="20" spans="1:25" ht="24" hidden="1" customHeight="1" x14ac:dyDescent="0.25">
      <c r="A20" s="23"/>
      <c r="B20" s="58" t="s">
        <v>175</v>
      </c>
      <c r="C20" s="23" t="s">
        <v>176</v>
      </c>
      <c r="D20" s="69"/>
      <c r="E20" s="72"/>
      <c r="F20" s="71">
        <v>289362</v>
      </c>
      <c r="G20" s="71">
        <v>177678</v>
      </c>
      <c r="H20" s="72"/>
      <c r="I20" s="72"/>
      <c r="J20" s="72"/>
      <c r="K20" s="62">
        <f t="shared" si="0"/>
        <v>467040</v>
      </c>
      <c r="L20" s="71">
        <v>0</v>
      </c>
      <c r="M20" s="62">
        <f t="shared" si="1"/>
        <v>467040</v>
      </c>
      <c r="N20" s="59"/>
      <c r="O20" s="63"/>
      <c r="Q20" s="36">
        <v>1.6</v>
      </c>
      <c r="R20" s="36" t="s">
        <v>153</v>
      </c>
      <c r="S20" s="36" t="s">
        <v>153</v>
      </c>
      <c r="T20" s="36">
        <v>1.6</v>
      </c>
      <c r="U20" s="36">
        <v>1.6</v>
      </c>
      <c r="V20" s="36">
        <v>1.6</v>
      </c>
      <c r="W20" s="36" t="s">
        <v>162</v>
      </c>
      <c r="X20" s="36" t="s">
        <v>153</v>
      </c>
      <c r="Y20" s="36" t="s">
        <v>155</v>
      </c>
    </row>
    <row r="21" spans="1:25" ht="24" hidden="1" customHeight="1" x14ac:dyDescent="0.25">
      <c r="A21" s="23"/>
      <c r="B21" s="58" t="s">
        <v>177</v>
      </c>
      <c r="C21" s="23" t="s">
        <v>178</v>
      </c>
      <c r="D21" s="69"/>
      <c r="E21" s="72"/>
      <c r="F21" s="71">
        <v>27880</v>
      </c>
      <c r="G21" s="71">
        <v>17120</v>
      </c>
      <c r="H21" s="72"/>
      <c r="I21" s="72"/>
      <c r="J21" s="72"/>
      <c r="K21" s="62">
        <f t="shared" si="0"/>
        <v>45000</v>
      </c>
      <c r="L21" s="71">
        <v>0</v>
      </c>
      <c r="M21" s="62">
        <f t="shared" si="1"/>
        <v>45000</v>
      </c>
      <c r="N21" s="59"/>
      <c r="O21" s="63"/>
      <c r="Q21" s="36">
        <v>1.6</v>
      </c>
      <c r="R21" s="36" t="s">
        <v>153</v>
      </c>
      <c r="S21" s="36" t="s">
        <v>153</v>
      </c>
      <c r="T21" s="36">
        <v>1.6</v>
      </c>
      <c r="U21" s="36">
        <v>1.6</v>
      </c>
      <c r="V21" s="36">
        <v>1.6</v>
      </c>
      <c r="W21" s="36" t="s">
        <v>162</v>
      </c>
      <c r="X21" s="36" t="s">
        <v>153</v>
      </c>
      <c r="Y21" s="36" t="s">
        <v>155</v>
      </c>
    </row>
    <row r="22" spans="1:25" ht="24" hidden="1" customHeight="1" x14ac:dyDescent="0.25">
      <c r="A22" s="23"/>
      <c r="B22" s="58" t="s">
        <v>179</v>
      </c>
      <c r="C22" s="23" t="s">
        <v>180</v>
      </c>
      <c r="D22" s="69"/>
      <c r="E22" s="72"/>
      <c r="F22" s="71">
        <v>0</v>
      </c>
      <c r="G22" s="71">
        <v>0</v>
      </c>
      <c r="H22" s="72"/>
      <c r="I22" s="72"/>
      <c r="J22" s="72"/>
      <c r="K22" s="62">
        <f t="shared" si="0"/>
        <v>0</v>
      </c>
      <c r="L22" s="71">
        <v>0</v>
      </c>
      <c r="M22" s="62">
        <f t="shared" si="1"/>
        <v>0</v>
      </c>
      <c r="N22" s="59"/>
      <c r="O22" s="63"/>
      <c r="Q22" s="36">
        <v>1.6</v>
      </c>
      <c r="R22" s="36" t="s">
        <v>153</v>
      </c>
      <c r="S22" s="36" t="s">
        <v>153</v>
      </c>
      <c r="T22" s="36">
        <v>1.6</v>
      </c>
      <c r="U22" s="36">
        <v>1.6</v>
      </c>
      <c r="V22" s="36">
        <v>1.6</v>
      </c>
      <c r="W22" s="36" t="s">
        <v>181</v>
      </c>
      <c r="X22" s="36" t="s">
        <v>153</v>
      </c>
      <c r="Y22" s="36" t="s">
        <v>155</v>
      </c>
    </row>
    <row r="23" spans="1:25" ht="24" customHeight="1" x14ac:dyDescent="0.25">
      <c r="A23" s="23"/>
      <c r="B23" s="32"/>
      <c r="C23" s="73"/>
      <c r="D23" s="69"/>
      <c r="E23" s="70"/>
      <c r="F23" s="70"/>
      <c r="G23" s="72"/>
      <c r="H23" s="72"/>
      <c r="I23" s="72"/>
      <c r="J23" s="72"/>
      <c r="K23" s="72"/>
      <c r="L23" s="70"/>
      <c r="M23" s="72"/>
      <c r="N23" s="59"/>
      <c r="O23" s="74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24" customHeight="1" x14ac:dyDescent="0.25">
      <c r="A24" s="23"/>
      <c r="B24" s="32"/>
      <c r="C24" s="75" t="s">
        <v>32</v>
      </c>
      <c r="D24" s="69"/>
      <c r="E24" s="76"/>
      <c r="F24" s="76"/>
      <c r="G24" s="72"/>
      <c r="H24" s="72"/>
      <c r="I24" s="72"/>
      <c r="J24" s="72"/>
      <c r="K24" s="77"/>
      <c r="L24" s="76"/>
      <c r="M24" s="77"/>
      <c r="N24" s="59"/>
      <c r="O24" s="78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24" customHeight="1" x14ac:dyDescent="0.25">
      <c r="A25" s="23"/>
      <c r="B25" s="32" t="s">
        <v>182</v>
      </c>
      <c r="C25" s="73" t="s">
        <v>183</v>
      </c>
      <c r="D25" s="69"/>
      <c r="E25" s="71">
        <v>0</v>
      </c>
      <c r="F25" s="71">
        <v>1013136</v>
      </c>
      <c r="G25" s="71">
        <v>239334</v>
      </c>
      <c r="H25" s="71">
        <v>0</v>
      </c>
      <c r="I25" s="71">
        <v>0</v>
      </c>
      <c r="J25" s="72"/>
      <c r="K25" s="62">
        <f t="shared" ref="K25:K37" si="2">SUM(E25:J25)</f>
        <v>1252470</v>
      </c>
      <c r="L25" s="71">
        <v>0</v>
      </c>
      <c r="M25" s="62">
        <f t="shared" ref="M25:M37" si="3">K25-L25</f>
        <v>1252470</v>
      </c>
      <c r="N25" s="59"/>
      <c r="O25" s="63"/>
      <c r="Q25" s="36" t="s">
        <v>153</v>
      </c>
      <c r="R25" s="36" t="s">
        <v>153</v>
      </c>
      <c r="S25" s="36" t="s">
        <v>153</v>
      </c>
      <c r="T25" s="36" t="s">
        <v>153</v>
      </c>
      <c r="U25" s="36" t="s">
        <v>153</v>
      </c>
      <c r="V25" s="36">
        <v>1.6</v>
      </c>
      <c r="W25" s="36" t="s">
        <v>162</v>
      </c>
      <c r="X25" s="36" t="s">
        <v>153</v>
      </c>
      <c r="Y25" s="36" t="s">
        <v>155</v>
      </c>
    </row>
    <row r="26" spans="1:25" ht="24" customHeight="1" x14ac:dyDescent="0.25">
      <c r="A26" s="23"/>
      <c r="B26" s="32" t="s">
        <v>184</v>
      </c>
      <c r="C26" s="73" t="s">
        <v>185</v>
      </c>
      <c r="D26" s="69"/>
      <c r="E26" s="71">
        <v>0</v>
      </c>
      <c r="F26" s="71">
        <v>2265885</v>
      </c>
      <c r="G26" s="71">
        <v>1134267</v>
      </c>
      <c r="H26" s="71">
        <v>5222523</v>
      </c>
      <c r="I26" s="71">
        <v>813528</v>
      </c>
      <c r="J26" s="71">
        <v>916370</v>
      </c>
      <c r="K26" s="62">
        <f t="shared" si="2"/>
        <v>10352573</v>
      </c>
      <c r="L26" s="71">
        <v>0</v>
      </c>
      <c r="M26" s="62">
        <f t="shared" si="3"/>
        <v>10352573</v>
      </c>
      <c r="N26" s="59"/>
      <c r="O26" s="63"/>
      <c r="Q26" s="36" t="s">
        <v>153</v>
      </c>
      <c r="R26" s="36" t="s">
        <v>153</v>
      </c>
      <c r="S26" s="36" t="s">
        <v>153</v>
      </c>
      <c r="T26" s="36" t="s">
        <v>153</v>
      </c>
      <c r="U26" s="36" t="s">
        <v>153</v>
      </c>
      <c r="V26" s="36" t="s">
        <v>153</v>
      </c>
      <c r="W26" s="36" t="s">
        <v>162</v>
      </c>
      <c r="X26" s="36" t="s">
        <v>153</v>
      </c>
      <c r="Y26" s="36" t="s">
        <v>155</v>
      </c>
    </row>
    <row r="27" spans="1:25" ht="24" customHeight="1" x14ac:dyDescent="0.25">
      <c r="A27" s="23"/>
      <c r="B27" s="32" t="s">
        <v>186</v>
      </c>
      <c r="C27" s="73" t="s">
        <v>187</v>
      </c>
      <c r="D27" s="69"/>
      <c r="E27" s="71">
        <v>0</v>
      </c>
      <c r="F27" s="71">
        <v>0</v>
      </c>
      <c r="G27" s="71">
        <v>0</v>
      </c>
      <c r="H27" s="71">
        <v>12528950</v>
      </c>
      <c r="I27" s="71">
        <v>0</v>
      </c>
      <c r="J27" s="71">
        <v>784500</v>
      </c>
      <c r="K27" s="62">
        <f t="shared" si="2"/>
        <v>13313450</v>
      </c>
      <c r="L27" s="71">
        <v>0</v>
      </c>
      <c r="M27" s="62">
        <f t="shared" si="3"/>
        <v>13313450</v>
      </c>
      <c r="N27" s="59"/>
      <c r="O27" s="63"/>
      <c r="Q27" s="36" t="s">
        <v>153</v>
      </c>
      <c r="R27" s="36" t="s">
        <v>153</v>
      </c>
      <c r="S27" s="36" t="s">
        <v>153</v>
      </c>
      <c r="T27" s="36" t="s">
        <v>153</v>
      </c>
      <c r="U27" s="36" t="s">
        <v>153</v>
      </c>
      <c r="V27" s="36" t="s">
        <v>153</v>
      </c>
      <c r="W27" s="36" t="s">
        <v>162</v>
      </c>
      <c r="X27" s="36" t="s">
        <v>153</v>
      </c>
      <c r="Y27" s="36" t="s">
        <v>155</v>
      </c>
    </row>
    <row r="28" spans="1:25" ht="24" customHeight="1" x14ac:dyDescent="0.25">
      <c r="A28" s="23"/>
      <c r="B28" s="32" t="s">
        <v>188</v>
      </c>
      <c r="C28" s="23" t="s">
        <v>189</v>
      </c>
      <c r="D28" s="69"/>
      <c r="E28" s="71">
        <v>0</v>
      </c>
      <c r="F28" s="71">
        <v>0</v>
      </c>
      <c r="G28" s="71">
        <v>0</v>
      </c>
      <c r="H28" s="72"/>
      <c r="I28" s="72"/>
      <c r="J28" s="72"/>
      <c r="K28" s="62">
        <f t="shared" si="2"/>
        <v>0</v>
      </c>
      <c r="L28" s="71">
        <v>0</v>
      </c>
      <c r="M28" s="62">
        <f t="shared" si="3"/>
        <v>0</v>
      </c>
      <c r="N28" s="59"/>
      <c r="O28" s="63"/>
      <c r="Q28" s="36" t="s">
        <v>153</v>
      </c>
      <c r="R28" s="36" t="s">
        <v>153</v>
      </c>
      <c r="S28" s="36" t="s">
        <v>153</v>
      </c>
      <c r="T28" s="36">
        <v>1.6</v>
      </c>
      <c r="U28" s="36">
        <v>1.6</v>
      </c>
      <c r="V28" s="36">
        <v>1.6</v>
      </c>
      <c r="W28" s="36" t="s">
        <v>162</v>
      </c>
      <c r="X28" s="36" t="s">
        <v>153</v>
      </c>
      <c r="Y28" s="36" t="s">
        <v>155</v>
      </c>
    </row>
    <row r="29" spans="1:25" ht="24" customHeight="1" x14ac:dyDescent="0.25">
      <c r="A29" s="23"/>
      <c r="B29" s="32" t="s">
        <v>190</v>
      </c>
      <c r="C29" s="73" t="s">
        <v>191</v>
      </c>
      <c r="D29" s="69"/>
      <c r="E29" s="71">
        <v>45530</v>
      </c>
      <c r="F29" s="71">
        <v>550283</v>
      </c>
      <c r="G29" s="71">
        <v>340665</v>
      </c>
      <c r="H29" s="71">
        <v>10568</v>
      </c>
      <c r="I29" s="71">
        <v>0</v>
      </c>
      <c r="J29" s="71">
        <v>0</v>
      </c>
      <c r="K29" s="62">
        <f t="shared" si="2"/>
        <v>947046</v>
      </c>
      <c r="L29" s="71">
        <v>0</v>
      </c>
      <c r="M29" s="62">
        <f t="shared" si="3"/>
        <v>947046</v>
      </c>
      <c r="N29" s="59"/>
      <c r="O29" s="63"/>
      <c r="Q29" s="36" t="s">
        <v>153</v>
      </c>
      <c r="R29" s="36" t="s">
        <v>153</v>
      </c>
      <c r="S29" s="36" t="s">
        <v>153</v>
      </c>
      <c r="T29" s="36" t="s">
        <v>153</v>
      </c>
      <c r="U29" s="36" t="s">
        <v>153</v>
      </c>
      <c r="V29" s="36" t="s">
        <v>153</v>
      </c>
      <c r="W29" s="36" t="s">
        <v>162</v>
      </c>
      <c r="X29" s="36" t="s">
        <v>153</v>
      </c>
      <c r="Y29" s="36" t="s">
        <v>155</v>
      </c>
    </row>
    <row r="30" spans="1:25" ht="24" customHeight="1" x14ac:dyDescent="0.25">
      <c r="A30" s="23"/>
      <c r="B30" s="32" t="s">
        <v>192</v>
      </c>
      <c r="C30" s="73" t="s">
        <v>193</v>
      </c>
      <c r="D30" s="69"/>
      <c r="E30" s="72"/>
      <c r="F30" s="72"/>
      <c r="G30" s="72"/>
      <c r="H30" s="71">
        <v>83729</v>
      </c>
      <c r="I30" s="71">
        <v>16271</v>
      </c>
      <c r="J30" s="72"/>
      <c r="K30" s="62">
        <f t="shared" si="2"/>
        <v>100000</v>
      </c>
      <c r="L30" s="71">
        <v>0</v>
      </c>
      <c r="M30" s="62">
        <f t="shared" si="3"/>
        <v>100000</v>
      </c>
      <c r="N30" s="59"/>
      <c r="O30" s="63"/>
      <c r="Q30" s="36">
        <v>1.6</v>
      </c>
      <c r="R30" s="36">
        <v>1.6</v>
      </c>
      <c r="S30" s="36">
        <v>1.6</v>
      </c>
      <c r="T30" s="36" t="s">
        <v>153</v>
      </c>
      <c r="U30" s="36" t="s">
        <v>153</v>
      </c>
      <c r="V30" s="36">
        <v>1.6</v>
      </c>
      <c r="W30" s="36" t="s">
        <v>162</v>
      </c>
      <c r="X30" s="36" t="s">
        <v>153</v>
      </c>
      <c r="Y30" s="36" t="s">
        <v>155</v>
      </c>
    </row>
    <row r="31" spans="1:25" ht="24" customHeight="1" x14ac:dyDescent="0.25">
      <c r="A31" s="23"/>
      <c r="B31" s="32" t="s">
        <v>194</v>
      </c>
      <c r="C31" s="73" t="s">
        <v>195</v>
      </c>
      <c r="D31" s="69"/>
      <c r="E31" s="71">
        <v>0</v>
      </c>
      <c r="F31" s="71">
        <v>0</v>
      </c>
      <c r="G31" s="71">
        <v>0</v>
      </c>
      <c r="H31" s="71">
        <v>0</v>
      </c>
      <c r="I31" s="71">
        <v>851227</v>
      </c>
      <c r="J31" s="71">
        <v>0</v>
      </c>
      <c r="K31" s="62">
        <f t="shared" si="2"/>
        <v>851227</v>
      </c>
      <c r="L31" s="71">
        <v>0</v>
      </c>
      <c r="M31" s="62">
        <f t="shared" si="3"/>
        <v>851227</v>
      </c>
      <c r="N31" s="59"/>
      <c r="O31" s="63"/>
      <c r="Q31" s="36" t="s">
        <v>153</v>
      </c>
      <c r="R31" s="36" t="s">
        <v>153</v>
      </c>
      <c r="S31" s="36" t="s">
        <v>153</v>
      </c>
      <c r="T31" s="36" t="s">
        <v>153</v>
      </c>
      <c r="U31" s="36" t="s">
        <v>153</v>
      </c>
      <c r="V31" s="36" t="s">
        <v>153</v>
      </c>
      <c r="W31" s="36" t="s">
        <v>162</v>
      </c>
      <c r="X31" s="36" t="s">
        <v>153</v>
      </c>
      <c r="Y31" s="36" t="s">
        <v>155</v>
      </c>
    </row>
    <row r="32" spans="1:25" ht="24" customHeight="1" x14ac:dyDescent="0.25">
      <c r="A32" s="23"/>
      <c r="B32" s="32" t="s">
        <v>196</v>
      </c>
      <c r="C32" s="73" t="s">
        <v>197</v>
      </c>
      <c r="D32" s="69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62">
        <f t="shared" si="2"/>
        <v>0</v>
      </c>
      <c r="L32" s="71">
        <v>0</v>
      </c>
      <c r="M32" s="62">
        <f t="shared" si="3"/>
        <v>0</v>
      </c>
      <c r="N32" s="59"/>
      <c r="O32" s="63"/>
      <c r="Q32" s="36" t="s">
        <v>153</v>
      </c>
      <c r="R32" s="36" t="s">
        <v>153</v>
      </c>
      <c r="S32" s="36" t="s">
        <v>153</v>
      </c>
      <c r="T32" s="36" t="s">
        <v>153</v>
      </c>
      <c r="U32" s="36" t="s">
        <v>153</v>
      </c>
      <c r="V32" s="36" t="s">
        <v>153</v>
      </c>
      <c r="W32" s="36" t="s">
        <v>162</v>
      </c>
      <c r="X32" s="36" t="s">
        <v>153</v>
      </c>
      <c r="Y32" s="36" t="s">
        <v>155</v>
      </c>
    </row>
    <row r="33" spans="1:25" ht="24" customHeight="1" x14ac:dyDescent="0.25">
      <c r="A33" s="23"/>
      <c r="B33" s="32" t="s">
        <v>198</v>
      </c>
      <c r="C33" s="73" t="s">
        <v>199</v>
      </c>
      <c r="D33" s="69"/>
      <c r="E33" s="72"/>
      <c r="F33" s="72"/>
      <c r="G33" s="72"/>
      <c r="H33" s="71">
        <v>0</v>
      </c>
      <c r="I33" s="71">
        <v>0</v>
      </c>
      <c r="J33" s="72"/>
      <c r="K33" s="62">
        <f t="shared" si="2"/>
        <v>0</v>
      </c>
      <c r="L33" s="71">
        <v>0</v>
      </c>
      <c r="M33" s="62">
        <f t="shared" si="3"/>
        <v>0</v>
      </c>
      <c r="N33" s="59"/>
      <c r="O33" s="63"/>
      <c r="Q33" s="36">
        <v>1.6</v>
      </c>
      <c r="R33" s="36">
        <v>1.6</v>
      </c>
      <c r="S33" s="36">
        <v>1.6</v>
      </c>
      <c r="T33" s="36" t="s">
        <v>153</v>
      </c>
      <c r="U33" s="36" t="s">
        <v>153</v>
      </c>
      <c r="V33" s="36">
        <v>1.6</v>
      </c>
      <c r="W33" s="36" t="s">
        <v>162</v>
      </c>
      <c r="X33" s="36" t="s">
        <v>153</v>
      </c>
      <c r="Y33" s="36" t="s">
        <v>155</v>
      </c>
    </row>
    <row r="34" spans="1:25" ht="24" customHeight="1" x14ac:dyDescent="0.25">
      <c r="A34" s="23"/>
      <c r="B34" s="32" t="s">
        <v>200</v>
      </c>
      <c r="C34" s="73" t="s">
        <v>201</v>
      </c>
      <c r="D34" s="69"/>
      <c r="E34" s="72"/>
      <c r="F34" s="72"/>
      <c r="G34" s="72"/>
      <c r="H34" s="71">
        <v>0</v>
      </c>
      <c r="I34" s="71">
        <v>0</v>
      </c>
      <c r="J34" s="71">
        <v>0</v>
      </c>
      <c r="K34" s="62">
        <f t="shared" si="2"/>
        <v>0</v>
      </c>
      <c r="L34" s="71">
        <v>0</v>
      </c>
      <c r="M34" s="62">
        <f t="shared" si="3"/>
        <v>0</v>
      </c>
      <c r="N34" s="59"/>
      <c r="O34" s="63"/>
      <c r="Q34" s="36">
        <v>1.6</v>
      </c>
      <c r="R34" s="36">
        <v>1.6</v>
      </c>
      <c r="S34" s="36">
        <v>1.6</v>
      </c>
      <c r="T34" s="36" t="s">
        <v>153</v>
      </c>
      <c r="U34" s="36" t="s">
        <v>153</v>
      </c>
      <c r="V34" s="36" t="s">
        <v>153</v>
      </c>
      <c r="W34" s="36" t="s">
        <v>162</v>
      </c>
      <c r="X34" s="36" t="s">
        <v>153</v>
      </c>
      <c r="Y34" s="36" t="s">
        <v>155</v>
      </c>
    </row>
    <row r="35" spans="1:25" ht="24" customHeight="1" x14ac:dyDescent="0.25">
      <c r="A35" s="23"/>
      <c r="B35" s="32" t="s">
        <v>202</v>
      </c>
      <c r="C35" s="73" t="s">
        <v>203</v>
      </c>
      <c r="D35" s="69"/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62">
        <f t="shared" si="2"/>
        <v>0</v>
      </c>
      <c r="L35" s="71">
        <v>0</v>
      </c>
      <c r="M35" s="62">
        <f t="shared" si="3"/>
        <v>0</v>
      </c>
      <c r="N35" s="59"/>
      <c r="O35" s="63"/>
      <c r="Q35" s="36" t="s">
        <v>153</v>
      </c>
      <c r="R35" s="36" t="s">
        <v>153</v>
      </c>
      <c r="S35" s="36" t="s">
        <v>153</v>
      </c>
      <c r="T35" s="36" t="s">
        <v>153</v>
      </c>
      <c r="U35" s="36" t="s">
        <v>153</v>
      </c>
      <c r="V35" s="36" t="s">
        <v>153</v>
      </c>
      <c r="W35" s="36" t="s">
        <v>162</v>
      </c>
      <c r="X35" s="36" t="s">
        <v>153</v>
      </c>
      <c r="Y35" s="36" t="s">
        <v>155</v>
      </c>
    </row>
    <row r="36" spans="1:25" ht="24" customHeight="1" x14ac:dyDescent="0.25">
      <c r="A36" s="23"/>
      <c r="B36" s="32" t="s">
        <v>204</v>
      </c>
      <c r="C36" s="73" t="s">
        <v>205</v>
      </c>
      <c r="D36" s="69"/>
      <c r="E36" s="72"/>
      <c r="F36" s="72"/>
      <c r="G36" s="72"/>
      <c r="H36" s="72"/>
      <c r="I36" s="71">
        <v>0</v>
      </c>
      <c r="J36" s="72"/>
      <c r="K36" s="62">
        <f t="shared" si="2"/>
        <v>0</v>
      </c>
      <c r="L36" s="71">
        <v>0</v>
      </c>
      <c r="M36" s="62">
        <f t="shared" si="3"/>
        <v>0</v>
      </c>
      <c r="N36" s="59"/>
      <c r="O36" s="63"/>
      <c r="Q36" s="36">
        <v>1.6</v>
      </c>
      <c r="R36" s="36">
        <v>1.6</v>
      </c>
      <c r="S36" s="36">
        <v>1.6</v>
      </c>
      <c r="T36" s="36">
        <v>1.6</v>
      </c>
      <c r="U36" s="36" t="s">
        <v>153</v>
      </c>
      <c r="V36" s="36">
        <v>1.6</v>
      </c>
      <c r="W36" s="36" t="s">
        <v>162</v>
      </c>
      <c r="X36" s="36" t="s">
        <v>153</v>
      </c>
      <c r="Y36" s="36" t="s">
        <v>155</v>
      </c>
    </row>
    <row r="37" spans="1:25" ht="24" customHeight="1" x14ac:dyDescent="0.25">
      <c r="A37" s="23"/>
      <c r="B37" s="32" t="s">
        <v>206</v>
      </c>
      <c r="C37" s="73" t="s">
        <v>207</v>
      </c>
      <c r="D37" s="69"/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62">
        <f t="shared" si="2"/>
        <v>0</v>
      </c>
      <c r="L37" s="71">
        <v>0</v>
      </c>
      <c r="M37" s="62">
        <f t="shared" si="3"/>
        <v>0</v>
      </c>
      <c r="N37" s="59"/>
      <c r="O37" s="63"/>
      <c r="Q37" s="36" t="s">
        <v>153</v>
      </c>
      <c r="R37" s="36" t="s">
        <v>153</v>
      </c>
      <c r="S37" s="36" t="s">
        <v>153</v>
      </c>
      <c r="T37" s="36" t="s">
        <v>153</v>
      </c>
      <c r="U37" s="36" t="s">
        <v>153</v>
      </c>
      <c r="V37" s="36" t="s">
        <v>153</v>
      </c>
      <c r="W37" s="36" t="s">
        <v>162</v>
      </c>
      <c r="X37" s="36" t="s">
        <v>153</v>
      </c>
      <c r="Y37" s="36" t="s">
        <v>155</v>
      </c>
    </row>
    <row r="38" spans="1:25" ht="24" customHeight="1" x14ac:dyDescent="0.25">
      <c r="A38" s="23"/>
      <c r="B38" s="32"/>
      <c r="C38" s="73"/>
      <c r="D38" s="69"/>
      <c r="E38" s="70"/>
      <c r="F38" s="70"/>
      <c r="G38" s="72"/>
      <c r="H38" s="72"/>
      <c r="I38" s="72"/>
      <c r="J38" s="72"/>
      <c r="K38" s="72"/>
      <c r="L38" s="70"/>
      <c r="M38" s="72"/>
      <c r="N38" s="59"/>
      <c r="O38" s="74"/>
      <c r="Q38" s="36"/>
      <c r="R38" s="36"/>
      <c r="S38" s="36"/>
      <c r="T38" s="36"/>
      <c r="U38" s="36"/>
      <c r="V38" s="36"/>
      <c r="W38" s="36"/>
      <c r="X38" s="36"/>
      <c r="Y38" s="36"/>
    </row>
    <row r="39" spans="1:25" ht="24" hidden="1" customHeight="1" x14ac:dyDescent="0.25">
      <c r="A39" s="23"/>
      <c r="B39" s="32"/>
      <c r="C39" s="75" t="s">
        <v>46</v>
      </c>
      <c r="D39" s="69"/>
      <c r="E39" s="70"/>
      <c r="F39" s="70"/>
      <c r="G39" s="72"/>
      <c r="H39" s="72"/>
      <c r="I39" s="72"/>
      <c r="J39" s="72"/>
      <c r="K39" s="72"/>
      <c r="L39" s="70"/>
      <c r="M39" s="72"/>
      <c r="N39" s="59"/>
      <c r="O39" s="74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24" hidden="1" customHeight="1" x14ac:dyDescent="0.25">
      <c r="A40" s="23"/>
      <c r="B40" s="32" t="s">
        <v>208</v>
      </c>
      <c r="C40" s="79" t="s">
        <v>209</v>
      </c>
      <c r="D40" s="69"/>
      <c r="E40" s="71">
        <v>680000</v>
      </c>
      <c r="F40" s="70"/>
      <c r="G40" s="72"/>
      <c r="H40" s="72"/>
      <c r="I40" s="72"/>
      <c r="J40" s="72"/>
      <c r="K40" s="62">
        <f t="shared" ref="K40" si="4">SUM(E40:J40)</f>
        <v>680000</v>
      </c>
      <c r="L40" s="71">
        <v>0</v>
      </c>
      <c r="M40" s="62">
        <f>K40-L40</f>
        <v>680000</v>
      </c>
      <c r="N40" s="59"/>
      <c r="O40" s="63"/>
      <c r="Q40" s="36" t="s">
        <v>153</v>
      </c>
      <c r="R40" s="36">
        <v>1.6</v>
      </c>
      <c r="S40" s="36">
        <v>1.6</v>
      </c>
      <c r="T40" s="36">
        <v>1.6</v>
      </c>
      <c r="U40" s="36">
        <v>1.6</v>
      </c>
      <c r="V40" s="36">
        <v>1.6</v>
      </c>
      <c r="W40" s="36" t="s">
        <v>162</v>
      </c>
      <c r="X40" s="36" t="s">
        <v>153</v>
      </c>
      <c r="Y40" s="36" t="s">
        <v>155</v>
      </c>
    </row>
    <row r="41" spans="1:25" ht="24" hidden="1" customHeight="1" x14ac:dyDescent="0.25">
      <c r="A41" s="23"/>
      <c r="B41" s="32"/>
      <c r="C41" s="73"/>
      <c r="D41" s="69"/>
      <c r="E41" s="70"/>
      <c r="F41" s="70"/>
      <c r="G41" s="72"/>
      <c r="H41" s="72"/>
      <c r="I41" s="72"/>
      <c r="J41" s="72"/>
      <c r="K41" s="72"/>
      <c r="L41" s="70"/>
      <c r="M41" s="72"/>
      <c r="N41" s="59"/>
      <c r="O41" s="74"/>
      <c r="Q41" s="36"/>
      <c r="R41" s="36"/>
      <c r="S41" s="36"/>
      <c r="T41" s="36"/>
      <c r="U41" s="36"/>
      <c r="V41" s="36"/>
      <c r="W41" s="36"/>
      <c r="X41" s="36"/>
      <c r="Y41" s="36"/>
    </row>
    <row r="42" spans="1:25" ht="24" hidden="1" customHeight="1" x14ac:dyDescent="0.25">
      <c r="A42" s="23"/>
      <c r="B42" s="32"/>
      <c r="C42" s="75" t="s">
        <v>48</v>
      </c>
      <c r="D42" s="69"/>
      <c r="E42" s="76"/>
      <c r="F42" s="76"/>
      <c r="G42" s="72"/>
      <c r="H42" s="72"/>
      <c r="I42" s="72"/>
      <c r="J42" s="72"/>
      <c r="K42" s="77"/>
      <c r="L42" s="76"/>
      <c r="M42" s="77"/>
      <c r="N42" s="59"/>
      <c r="O42" s="78"/>
      <c r="Q42" s="36"/>
      <c r="R42" s="36"/>
      <c r="S42" s="36"/>
      <c r="T42" s="36"/>
      <c r="U42" s="36"/>
      <c r="V42" s="36"/>
      <c r="W42" s="36"/>
      <c r="X42" s="36"/>
      <c r="Y42" s="36"/>
    </row>
    <row r="43" spans="1:25" ht="24" hidden="1" customHeight="1" x14ac:dyDescent="0.25">
      <c r="A43" s="23"/>
      <c r="B43" s="32" t="s">
        <v>210</v>
      </c>
      <c r="C43" s="73" t="s">
        <v>211</v>
      </c>
      <c r="D43" s="69"/>
      <c r="E43" s="71">
        <v>0</v>
      </c>
      <c r="F43" s="71">
        <v>390368</v>
      </c>
      <c r="G43" s="71">
        <v>253099</v>
      </c>
      <c r="H43" s="71">
        <v>8472</v>
      </c>
      <c r="I43" s="71">
        <v>1646</v>
      </c>
      <c r="J43" s="72"/>
      <c r="K43" s="62">
        <f t="shared" ref="K43:K56" si="5">SUM(E43:J43)</f>
        <v>653585</v>
      </c>
      <c r="L43" s="71">
        <v>0</v>
      </c>
      <c r="M43" s="62">
        <f t="shared" ref="M43:M56" si="6">K43-L43</f>
        <v>653585</v>
      </c>
      <c r="N43" s="59"/>
      <c r="O43" s="63"/>
      <c r="Q43" s="36" t="s">
        <v>153</v>
      </c>
      <c r="R43" s="36" t="s">
        <v>153</v>
      </c>
      <c r="S43" s="36" t="s">
        <v>153</v>
      </c>
      <c r="T43" s="36" t="s">
        <v>153</v>
      </c>
      <c r="U43" s="36" t="s">
        <v>153</v>
      </c>
      <c r="V43" s="36">
        <v>1.6</v>
      </c>
      <c r="W43" s="36" t="s">
        <v>162</v>
      </c>
      <c r="X43" s="36" t="s">
        <v>153</v>
      </c>
      <c r="Y43" s="36"/>
    </row>
    <row r="44" spans="1:25" ht="24" hidden="1" customHeight="1" x14ac:dyDescent="0.25">
      <c r="A44" s="23"/>
      <c r="B44" s="32" t="s">
        <v>212</v>
      </c>
      <c r="C44" s="73" t="s">
        <v>213</v>
      </c>
      <c r="D44" s="69"/>
      <c r="E44" s="71">
        <v>0</v>
      </c>
      <c r="F44" s="71">
        <v>168007</v>
      </c>
      <c r="G44" s="71">
        <v>103162</v>
      </c>
      <c r="H44" s="71">
        <v>3831</v>
      </c>
      <c r="I44" s="71">
        <v>0</v>
      </c>
      <c r="J44" s="80"/>
      <c r="K44" s="62">
        <f t="shared" si="5"/>
        <v>275000</v>
      </c>
      <c r="L44" s="71">
        <v>0</v>
      </c>
      <c r="M44" s="62">
        <f t="shared" si="6"/>
        <v>275000</v>
      </c>
      <c r="N44" s="59"/>
      <c r="O44" s="63"/>
      <c r="Q44" s="36" t="s">
        <v>153</v>
      </c>
      <c r="R44" s="36" t="s">
        <v>153</v>
      </c>
      <c r="S44" s="36" t="s">
        <v>153</v>
      </c>
      <c r="T44" s="36" t="s">
        <v>153</v>
      </c>
      <c r="U44" s="36" t="s">
        <v>153</v>
      </c>
      <c r="V44" s="36">
        <v>1.6</v>
      </c>
      <c r="W44" s="36" t="s">
        <v>162</v>
      </c>
      <c r="X44" s="36" t="s">
        <v>153</v>
      </c>
      <c r="Y44" s="36"/>
    </row>
    <row r="45" spans="1:25" ht="24" hidden="1" customHeight="1" x14ac:dyDescent="0.25">
      <c r="A45" s="23"/>
      <c r="B45" s="32" t="s">
        <v>214</v>
      </c>
      <c r="C45" s="73" t="s">
        <v>215</v>
      </c>
      <c r="D45" s="69"/>
      <c r="E45" s="71">
        <v>0</v>
      </c>
      <c r="F45" s="71">
        <v>4265</v>
      </c>
      <c r="G45" s="71">
        <v>2619</v>
      </c>
      <c r="H45" s="71">
        <v>97</v>
      </c>
      <c r="I45" s="71">
        <v>19</v>
      </c>
      <c r="J45" s="70"/>
      <c r="K45" s="62">
        <f t="shared" si="5"/>
        <v>7000</v>
      </c>
      <c r="L45" s="71">
        <v>0</v>
      </c>
      <c r="M45" s="62">
        <f t="shared" si="6"/>
        <v>7000</v>
      </c>
      <c r="N45" s="59"/>
      <c r="O45" s="63"/>
      <c r="Q45" s="36" t="s">
        <v>153</v>
      </c>
      <c r="R45" s="36" t="s">
        <v>153</v>
      </c>
      <c r="S45" s="36" t="s">
        <v>153</v>
      </c>
      <c r="T45" s="36" t="s">
        <v>153</v>
      </c>
      <c r="U45" s="36" t="s">
        <v>153</v>
      </c>
      <c r="V45" s="36">
        <v>1.6</v>
      </c>
      <c r="W45" s="36" t="s">
        <v>162</v>
      </c>
      <c r="X45" s="36" t="s">
        <v>153</v>
      </c>
      <c r="Y45" s="36"/>
    </row>
    <row r="46" spans="1:25" ht="24" hidden="1" customHeight="1" x14ac:dyDescent="0.25">
      <c r="A46" s="23"/>
      <c r="B46" s="32" t="s">
        <v>216</v>
      </c>
      <c r="C46" s="73" t="s">
        <v>217</v>
      </c>
      <c r="D46" s="69"/>
      <c r="E46" s="71">
        <v>0</v>
      </c>
      <c r="F46" s="71">
        <v>0</v>
      </c>
      <c r="G46" s="71">
        <v>50920</v>
      </c>
      <c r="H46" s="71">
        <v>0</v>
      </c>
      <c r="I46" s="71">
        <v>0</v>
      </c>
      <c r="J46" s="70"/>
      <c r="K46" s="62">
        <f t="shared" si="5"/>
        <v>50920</v>
      </c>
      <c r="L46" s="71">
        <v>0</v>
      </c>
      <c r="M46" s="62">
        <f t="shared" si="6"/>
        <v>50920</v>
      </c>
      <c r="N46" s="59"/>
      <c r="O46" s="63"/>
      <c r="Q46" s="36" t="s">
        <v>153</v>
      </c>
      <c r="R46" s="36" t="s">
        <v>153</v>
      </c>
      <c r="S46" s="36" t="s">
        <v>153</v>
      </c>
      <c r="T46" s="36" t="s">
        <v>153</v>
      </c>
      <c r="U46" s="36" t="s">
        <v>153</v>
      </c>
      <c r="V46" s="36">
        <v>1.6</v>
      </c>
      <c r="W46" s="36" t="s">
        <v>162</v>
      </c>
      <c r="X46" s="36" t="s">
        <v>153</v>
      </c>
      <c r="Y46" s="36"/>
    </row>
    <row r="47" spans="1:25" ht="24" hidden="1" customHeight="1" x14ac:dyDescent="0.25">
      <c r="A47" s="23"/>
      <c r="B47" s="32" t="s">
        <v>218</v>
      </c>
      <c r="C47" s="73" t="s">
        <v>219</v>
      </c>
      <c r="D47" s="69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2"/>
      <c r="K47" s="62">
        <f t="shared" si="5"/>
        <v>0</v>
      </c>
      <c r="L47" s="71">
        <v>0</v>
      </c>
      <c r="M47" s="62">
        <f t="shared" si="6"/>
        <v>0</v>
      </c>
      <c r="N47" s="59"/>
      <c r="O47" s="63"/>
      <c r="Q47" s="36" t="s">
        <v>153</v>
      </c>
      <c r="R47" s="36" t="s">
        <v>153</v>
      </c>
      <c r="S47" s="36" t="s">
        <v>153</v>
      </c>
      <c r="T47" s="36" t="s">
        <v>153</v>
      </c>
      <c r="U47" s="36" t="s">
        <v>153</v>
      </c>
      <c r="V47" s="36">
        <v>1.6</v>
      </c>
      <c r="W47" s="36" t="s">
        <v>162</v>
      </c>
      <c r="X47" s="36" t="s">
        <v>153</v>
      </c>
      <c r="Y47" s="36"/>
    </row>
    <row r="48" spans="1:25" ht="24" hidden="1" customHeight="1" x14ac:dyDescent="0.25">
      <c r="A48" s="23"/>
      <c r="B48" s="32" t="s">
        <v>220</v>
      </c>
      <c r="C48" s="73" t="s">
        <v>221</v>
      </c>
      <c r="D48" s="69"/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2"/>
      <c r="K48" s="62">
        <f t="shared" si="5"/>
        <v>0</v>
      </c>
      <c r="L48" s="71">
        <v>0</v>
      </c>
      <c r="M48" s="62">
        <f t="shared" si="6"/>
        <v>0</v>
      </c>
      <c r="N48" s="59"/>
      <c r="O48" s="63"/>
      <c r="Q48" s="36" t="s">
        <v>153</v>
      </c>
      <c r="R48" s="36" t="s">
        <v>153</v>
      </c>
      <c r="S48" s="36" t="s">
        <v>153</v>
      </c>
      <c r="T48" s="36" t="s">
        <v>153</v>
      </c>
      <c r="U48" s="36" t="s">
        <v>153</v>
      </c>
      <c r="V48" s="36">
        <v>1.6</v>
      </c>
      <c r="W48" s="36" t="s">
        <v>162</v>
      </c>
      <c r="X48" s="36" t="s">
        <v>153</v>
      </c>
      <c r="Y48" s="36"/>
    </row>
    <row r="49" spans="1:25" ht="24" hidden="1" customHeight="1" x14ac:dyDescent="0.25">
      <c r="A49" s="23"/>
      <c r="B49" s="32" t="s">
        <v>222</v>
      </c>
      <c r="C49" s="73" t="s">
        <v>223</v>
      </c>
      <c r="D49" s="69"/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2"/>
      <c r="K49" s="62">
        <f t="shared" si="5"/>
        <v>0</v>
      </c>
      <c r="L49" s="71">
        <v>0</v>
      </c>
      <c r="M49" s="62">
        <f t="shared" si="6"/>
        <v>0</v>
      </c>
      <c r="N49" s="59"/>
      <c r="O49" s="63"/>
      <c r="Q49" s="36" t="s">
        <v>153</v>
      </c>
      <c r="R49" s="36" t="s">
        <v>153</v>
      </c>
      <c r="S49" s="36" t="s">
        <v>153</v>
      </c>
      <c r="T49" s="36" t="s">
        <v>153</v>
      </c>
      <c r="U49" s="36" t="s">
        <v>153</v>
      </c>
      <c r="V49" s="36">
        <v>1.6</v>
      </c>
      <c r="W49" s="36" t="s">
        <v>162</v>
      </c>
      <c r="X49" s="36" t="s">
        <v>153</v>
      </c>
      <c r="Y49" s="36"/>
    </row>
    <row r="50" spans="1:25" ht="24" hidden="1" customHeight="1" x14ac:dyDescent="0.25">
      <c r="A50" s="23"/>
      <c r="B50" s="32" t="s">
        <v>224</v>
      </c>
      <c r="C50" s="33" t="s">
        <v>225</v>
      </c>
      <c r="D50" s="69"/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67"/>
      <c r="K50" s="62">
        <f t="shared" si="5"/>
        <v>0</v>
      </c>
      <c r="L50" s="71">
        <v>0</v>
      </c>
      <c r="M50" s="62">
        <f t="shared" si="6"/>
        <v>0</v>
      </c>
      <c r="N50" s="59"/>
      <c r="O50" s="63"/>
      <c r="Q50" s="36" t="s">
        <v>153</v>
      </c>
      <c r="R50" s="36" t="s">
        <v>153</v>
      </c>
      <c r="S50" s="36" t="s">
        <v>153</v>
      </c>
      <c r="T50" s="36" t="s">
        <v>153</v>
      </c>
      <c r="U50" s="36" t="s">
        <v>153</v>
      </c>
      <c r="V50" s="36">
        <v>1.6</v>
      </c>
      <c r="W50" s="36" t="s">
        <v>162</v>
      </c>
      <c r="X50" s="36" t="s">
        <v>153</v>
      </c>
      <c r="Y50" s="36"/>
    </row>
    <row r="51" spans="1:25" ht="24" hidden="1" customHeight="1" x14ac:dyDescent="0.25">
      <c r="A51" s="23"/>
      <c r="B51" s="32" t="s">
        <v>226</v>
      </c>
      <c r="C51" s="33" t="s">
        <v>227</v>
      </c>
      <c r="D51" s="69"/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67"/>
      <c r="K51" s="62">
        <f t="shared" si="5"/>
        <v>0</v>
      </c>
      <c r="L51" s="71">
        <v>0</v>
      </c>
      <c r="M51" s="62">
        <f t="shared" si="6"/>
        <v>0</v>
      </c>
      <c r="N51" s="59"/>
      <c r="O51" s="63"/>
      <c r="Q51" s="36" t="s">
        <v>153</v>
      </c>
      <c r="R51" s="36" t="s">
        <v>153</v>
      </c>
      <c r="S51" s="36" t="s">
        <v>153</v>
      </c>
      <c r="T51" s="36" t="s">
        <v>153</v>
      </c>
      <c r="U51" s="36" t="s">
        <v>153</v>
      </c>
      <c r="V51" s="36">
        <v>1.6</v>
      </c>
      <c r="W51" s="36" t="s">
        <v>162</v>
      </c>
      <c r="X51" s="36" t="s">
        <v>153</v>
      </c>
      <c r="Y51" s="36"/>
    </row>
    <row r="52" spans="1:25" ht="24" hidden="1" customHeight="1" x14ac:dyDescent="0.25">
      <c r="A52" s="23"/>
      <c r="B52" s="32" t="s">
        <v>228</v>
      </c>
      <c r="C52" s="33" t="s">
        <v>229</v>
      </c>
      <c r="D52" s="69"/>
      <c r="E52" s="71">
        <v>0</v>
      </c>
      <c r="F52" s="71">
        <v>264894</v>
      </c>
      <c r="G52" s="71">
        <v>246181</v>
      </c>
      <c r="H52" s="71">
        <v>0</v>
      </c>
      <c r="I52" s="71">
        <v>0</v>
      </c>
      <c r="J52" s="67"/>
      <c r="K52" s="62">
        <f t="shared" si="5"/>
        <v>511075</v>
      </c>
      <c r="L52" s="71">
        <v>0</v>
      </c>
      <c r="M52" s="62">
        <f t="shared" si="6"/>
        <v>511075</v>
      </c>
      <c r="N52" s="59"/>
      <c r="O52" s="63"/>
      <c r="Q52" s="36" t="s">
        <v>153</v>
      </c>
      <c r="R52" s="36" t="s">
        <v>153</v>
      </c>
      <c r="S52" s="36" t="s">
        <v>153</v>
      </c>
      <c r="T52" s="36" t="s">
        <v>153</v>
      </c>
      <c r="U52" s="36" t="s">
        <v>153</v>
      </c>
      <c r="V52" s="36">
        <v>1.6</v>
      </c>
      <c r="W52" s="36" t="s">
        <v>162</v>
      </c>
      <c r="X52" s="36" t="s">
        <v>153</v>
      </c>
      <c r="Y52" s="36"/>
    </row>
    <row r="53" spans="1:25" ht="24" hidden="1" customHeight="1" x14ac:dyDescent="0.25">
      <c r="A53" s="23"/>
      <c r="B53" s="32" t="s">
        <v>230</v>
      </c>
      <c r="C53" s="73" t="s">
        <v>231</v>
      </c>
      <c r="D53" s="69"/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62">
        <f t="shared" si="5"/>
        <v>0</v>
      </c>
      <c r="L53" s="71">
        <v>0</v>
      </c>
      <c r="M53" s="62">
        <f t="shared" si="6"/>
        <v>0</v>
      </c>
      <c r="N53" s="59"/>
      <c r="O53" s="63"/>
      <c r="Q53" s="36" t="s">
        <v>153</v>
      </c>
      <c r="R53" s="36" t="s">
        <v>153</v>
      </c>
      <c r="S53" s="36" t="s">
        <v>153</v>
      </c>
      <c r="T53" s="36" t="s">
        <v>153</v>
      </c>
      <c r="U53" s="36" t="s">
        <v>153</v>
      </c>
      <c r="V53" s="36" t="s">
        <v>153</v>
      </c>
      <c r="W53" s="36" t="s">
        <v>162</v>
      </c>
      <c r="X53" s="36" t="s">
        <v>153</v>
      </c>
      <c r="Y53" s="36"/>
    </row>
    <row r="54" spans="1:25" ht="24" hidden="1" customHeight="1" x14ac:dyDescent="0.25">
      <c r="A54" s="23"/>
      <c r="B54" s="32" t="s">
        <v>232</v>
      </c>
      <c r="C54" s="33" t="s">
        <v>233</v>
      </c>
      <c r="D54" s="69"/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62">
        <f t="shared" si="5"/>
        <v>0</v>
      </c>
      <c r="L54" s="71">
        <v>0</v>
      </c>
      <c r="M54" s="62">
        <f t="shared" si="6"/>
        <v>0</v>
      </c>
      <c r="N54" s="59"/>
      <c r="O54" s="63"/>
      <c r="Q54" s="36" t="s">
        <v>153</v>
      </c>
      <c r="R54" s="36" t="s">
        <v>153</v>
      </c>
      <c r="S54" s="36" t="s">
        <v>153</v>
      </c>
      <c r="T54" s="36" t="s">
        <v>153</v>
      </c>
      <c r="U54" s="36" t="s">
        <v>153</v>
      </c>
      <c r="V54" s="36" t="s">
        <v>153</v>
      </c>
      <c r="W54" s="36" t="s">
        <v>234</v>
      </c>
      <c r="X54" s="36" t="s">
        <v>153</v>
      </c>
      <c r="Y54" s="36"/>
    </row>
    <row r="55" spans="1:25" ht="24" hidden="1" customHeight="1" x14ac:dyDescent="0.25">
      <c r="A55" s="23"/>
      <c r="B55" s="32" t="s">
        <v>235</v>
      </c>
      <c r="C55" s="33" t="s">
        <v>236</v>
      </c>
      <c r="D55" s="69"/>
      <c r="E55" s="67"/>
      <c r="F55" s="71">
        <v>0</v>
      </c>
      <c r="G55" s="67"/>
      <c r="H55" s="67"/>
      <c r="I55" s="67"/>
      <c r="J55" s="67"/>
      <c r="K55" s="62">
        <f t="shared" si="5"/>
        <v>0</v>
      </c>
      <c r="L55" s="71">
        <v>0</v>
      </c>
      <c r="M55" s="62">
        <f t="shared" si="6"/>
        <v>0</v>
      </c>
      <c r="N55" s="59"/>
      <c r="O55" s="63"/>
      <c r="Q55" s="36">
        <v>1.6</v>
      </c>
      <c r="R55" s="36" t="s">
        <v>153</v>
      </c>
      <c r="S55" s="36">
        <v>1.6</v>
      </c>
      <c r="T55" s="36">
        <v>1.6</v>
      </c>
      <c r="U55" s="36">
        <v>1.6</v>
      </c>
      <c r="V55" s="36">
        <v>1.6</v>
      </c>
      <c r="W55" s="36" t="s">
        <v>237</v>
      </c>
      <c r="X55" s="36" t="s">
        <v>153</v>
      </c>
      <c r="Y55" s="36" t="s">
        <v>155</v>
      </c>
    </row>
    <row r="56" spans="1:25" ht="24" hidden="1" customHeight="1" x14ac:dyDescent="0.25">
      <c r="A56" s="23"/>
      <c r="B56" s="32" t="s">
        <v>238</v>
      </c>
      <c r="C56" s="33" t="s">
        <v>239</v>
      </c>
      <c r="D56" s="69"/>
      <c r="E56" s="71">
        <v>0</v>
      </c>
      <c r="F56" s="71">
        <v>99759</v>
      </c>
      <c r="G56" s="71">
        <v>61255</v>
      </c>
      <c r="H56" s="71">
        <v>2275</v>
      </c>
      <c r="I56" s="71">
        <v>0</v>
      </c>
      <c r="J56" s="71">
        <v>0</v>
      </c>
      <c r="K56" s="62">
        <f t="shared" si="5"/>
        <v>163289</v>
      </c>
      <c r="L56" s="66"/>
      <c r="M56" s="62">
        <f t="shared" si="6"/>
        <v>163289</v>
      </c>
      <c r="N56" s="59"/>
      <c r="O56" s="63"/>
      <c r="Q56" s="36" t="s">
        <v>153</v>
      </c>
      <c r="R56" s="36" t="s">
        <v>153</v>
      </c>
      <c r="S56" s="36" t="s">
        <v>153</v>
      </c>
      <c r="T56" s="36" t="s">
        <v>153</v>
      </c>
      <c r="U56" s="36" t="s">
        <v>153</v>
      </c>
      <c r="V56" s="36" t="s">
        <v>153</v>
      </c>
      <c r="W56" s="36" t="s">
        <v>162</v>
      </c>
      <c r="X56" s="36">
        <v>1.6</v>
      </c>
      <c r="Y56" s="36" t="s">
        <v>155</v>
      </c>
    </row>
    <row r="57" spans="1:25" ht="24" hidden="1" customHeight="1" x14ac:dyDescent="0.25">
      <c r="A57" s="23"/>
      <c r="B57" s="32"/>
      <c r="C57" s="33"/>
      <c r="D57" s="69"/>
      <c r="E57" s="66"/>
      <c r="F57" s="66"/>
      <c r="G57" s="66"/>
      <c r="H57" s="66"/>
      <c r="I57" s="66"/>
      <c r="J57" s="66"/>
      <c r="K57" s="67"/>
      <c r="L57" s="66"/>
      <c r="M57" s="66"/>
      <c r="N57" s="59"/>
      <c r="O57" s="81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24" customHeight="1" x14ac:dyDescent="0.25">
      <c r="A58" s="23"/>
      <c r="B58" s="32"/>
      <c r="C58" s="82" t="s">
        <v>63</v>
      </c>
      <c r="D58" s="69"/>
      <c r="E58" s="66"/>
      <c r="F58" s="66"/>
      <c r="G58" s="66"/>
      <c r="H58" s="66"/>
      <c r="I58" s="66"/>
      <c r="J58" s="66"/>
      <c r="K58" s="67"/>
      <c r="L58" s="66"/>
      <c r="M58" s="66"/>
      <c r="N58" s="59"/>
      <c r="O58" s="81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24" customHeight="1" x14ac:dyDescent="0.25">
      <c r="A59" s="23"/>
      <c r="B59" s="32" t="s">
        <v>240</v>
      </c>
      <c r="C59" s="73" t="s">
        <v>241</v>
      </c>
      <c r="D59" s="69"/>
      <c r="E59" s="66"/>
      <c r="F59" s="66"/>
      <c r="G59" s="66"/>
      <c r="H59" s="66"/>
      <c r="I59" s="66"/>
      <c r="J59" s="66"/>
      <c r="K59" s="71">
        <v>208368</v>
      </c>
      <c r="L59" s="71">
        <v>0</v>
      </c>
      <c r="M59" s="62">
        <f>K59-L59</f>
        <v>208368</v>
      </c>
      <c r="N59" s="59"/>
      <c r="O59" s="63"/>
      <c r="Q59" s="36"/>
      <c r="R59" s="36"/>
      <c r="S59" s="36"/>
      <c r="T59" s="36"/>
      <c r="U59" s="36"/>
      <c r="V59" s="36"/>
      <c r="W59" s="36" t="s">
        <v>242</v>
      </c>
      <c r="X59" s="36" t="s">
        <v>153</v>
      </c>
      <c r="Y59" s="36" t="s">
        <v>155</v>
      </c>
    </row>
    <row r="60" spans="1:25" ht="24" hidden="1" customHeight="1" x14ac:dyDescent="0.25">
      <c r="A60" s="23"/>
      <c r="B60" s="32" t="s">
        <v>243</v>
      </c>
      <c r="C60" s="73" t="s">
        <v>244</v>
      </c>
      <c r="D60" s="69"/>
      <c r="E60" s="66"/>
      <c r="F60" s="66"/>
      <c r="G60" s="66"/>
      <c r="H60" s="66"/>
      <c r="I60" s="66"/>
      <c r="J60" s="66"/>
      <c r="K60" s="71">
        <v>250874</v>
      </c>
      <c r="L60" s="71">
        <v>0</v>
      </c>
      <c r="M60" s="62">
        <f>K60-L60</f>
        <v>250874</v>
      </c>
      <c r="N60" s="59"/>
      <c r="O60" s="63"/>
      <c r="Q60" s="36"/>
      <c r="R60" s="36"/>
      <c r="S60" s="36"/>
      <c r="T60" s="36"/>
      <c r="U60" s="36"/>
      <c r="V60" s="36"/>
      <c r="W60" s="36" t="s">
        <v>242</v>
      </c>
      <c r="X60" s="36" t="s">
        <v>153</v>
      </c>
      <c r="Y60" s="36" t="s">
        <v>155</v>
      </c>
    </row>
    <row r="61" spans="1:25" ht="24" hidden="1" customHeight="1" x14ac:dyDescent="0.25">
      <c r="A61" s="23"/>
      <c r="B61" s="32" t="s">
        <v>245</v>
      </c>
      <c r="C61" s="73" t="s">
        <v>246</v>
      </c>
      <c r="D61" s="69"/>
      <c r="E61" s="66"/>
      <c r="F61" s="66"/>
      <c r="G61" s="66"/>
      <c r="H61" s="66"/>
      <c r="I61" s="66"/>
      <c r="J61" s="66"/>
      <c r="K61" s="71">
        <v>40436</v>
      </c>
      <c r="L61" s="71">
        <v>0</v>
      </c>
      <c r="M61" s="62">
        <f>K61-L61</f>
        <v>40436</v>
      </c>
      <c r="N61" s="59"/>
      <c r="O61" s="63"/>
      <c r="Q61" s="36"/>
      <c r="R61" s="36"/>
      <c r="S61" s="36"/>
      <c r="T61" s="36"/>
      <c r="U61" s="36"/>
      <c r="V61" s="36"/>
      <c r="W61" s="36" t="s">
        <v>242</v>
      </c>
      <c r="X61" s="36" t="s">
        <v>153</v>
      </c>
      <c r="Y61" s="36" t="s">
        <v>155</v>
      </c>
    </row>
    <row r="62" spans="1:25" ht="24" customHeight="1" x14ac:dyDescent="0.25">
      <c r="A62" s="23"/>
      <c r="B62" s="32"/>
      <c r="C62" s="33"/>
      <c r="D62" s="69"/>
      <c r="E62" s="66"/>
      <c r="F62" s="66"/>
      <c r="G62" s="66"/>
      <c r="H62" s="66"/>
      <c r="I62" s="66"/>
      <c r="J62" s="66"/>
      <c r="K62" s="67"/>
      <c r="L62" s="66"/>
      <c r="M62" s="66"/>
      <c r="N62" s="59"/>
      <c r="O62" s="81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24" customHeight="1" x14ac:dyDescent="0.25">
      <c r="A63" s="23"/>
      <c r="B63" s="32"/>
      <c r="C63" s="82" t="s">
        <v>67</v>
      </c>
      <c r="D63" s="69"/>
      <c r="E63" s="66"/>
      <c r="F63" s="66"/>
      <c r="G63" s="66"/>
      <c r="H63" s="66"/>
      <c r="I63" s="66"/>
      <c r="J63" s="66"/>
      <c r="K63" s="67"/>
      <c r="L63" s="66"/>
      <c r="M63" s="66"/>
      <c r="N63" s="59"/>
      <c r="O63" s="81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24" hidden="1" customHeight="1" x14ac:dyDescent="0.25">
      <c r="A64" s="23"/>
      <c r="B64" s="32" t="s">
        <v>247</v>
      </c>
      <c r="C64" s="73" t="s">
        <v>248</v>
      </c>
      <c r="D64" s="69"/>
      <c r="E64" s="66"/>
      <c r="F64" s="66"/>
      <c r="G64" s="66"/>
      <c r="H64" s="66"/>
      <c r="I64" s="66"/>
      <c r="J64" s="66"/>
      <c r="K64" s="71">
        <v>0</v>
      </c>
      <c r="L64" s="71">
        <v>0</v>
      </c>
      <c r="M64" s="62">
        <f t="shared" ref="M64:M71" si="7">K64-L64</f>
        <v>0</v>
      </c>
      <c r="N64" s="59"/>
      <c r="O64" s="63"/>
      <c r="Q64" s="36"/>
      <c r="R64" s="36"/>
      <c r="S64" s="36"/>
      <c r="T64" s="36"/>
      <c r="U64" s="36"/>
      <c r="V64" s="36"/>
      <c r="W64" s="36" t="s">
        <v>242</v>
      </c>
      <c r="X64" s="36" t="s">
        <v>153</v>
      </c>
      <c r="Y64" s="36" t="s">
        <v>155</v>
      </c>
    </row>
    <row r="65" spans="1:26" ht="24" customHeight="1" x14ac:dyDescent="0.25">
      <c r="A65" s="23"/>
      <c r="B65" s="32" t="s">
        <v>249</v>
      </c>
      <c r="C65" s="73" t="s">
        <v>241</v>
      </c>
      <c r="D65" s="69"/>
      <c r="E65" s="66"/>
      <c r="F65" s="66"/>
      <c r="G65" s="66"/>
      <c r="H65" s="66"/>
      <c r="I65" s="66"/>
      <c r="J65" s="66"/>
      <c r="K65" s="71">
        <v>0</v>
      </c>
      <c r="L65" s="71">
        <v>0</v>
      </c>
      <c r="M65" s="62">
        <f t="shared" si="7"/>
        <v>0</v>
      </c>
      <c r="N65" s="59"/>
      <c r="O65" s="63"/>
      <c r="Q65" s="36"/>
      <c r="R65" s="36"/>
      <c r="S65" s="36"/>
      <c r="T65" s="36"/>
      <c r="U65" s="36"/>
      <c r="V65" s="36"/>
      <c r="W65" s="36" t="s">
        <v>242</v>
      </c>
      <c r="X65" s="36" t="s">
        <v>153</v>
      </c>
      <c r="Y65" s="36" t="s">
        <v>155</v>
      </c>
    </row>
    <row r="66" spans="1:26" ht="24" hidden="1" customHeight="1" x14ac:dyDescent="0.25">
      <c r="A66" s="23"/>
      <c r="B66" s="32" t="s">
        <v>250</v>
      </c>
      <c r="C66" s="73" t="s">
        <v>244</v>
      </c>
      <c r="D66" s="69"/>
      <c r="E66" s="66"/>
      <c r="F66" s="66"/>
      <c r="G66" s="66"/>
      <c r="H66" s="66"/>
      <c r="I66" s="66"/>
      <c r="J66" s="66"/>
      <c r="K66" s="71">
        <v>0</v>
      </c>
      <c r="L66" s="71">
        <v>0</v>
      </c>
      <c r="M66" s="62">
        <f t="shared" si="7"/>
        <v>0</v>
      </c>
      <c r="N66" s="59"/>
      <c r="O66" s="63"/>
      <c r="Q66" s="36"/>
      <c r="R66" s="36"/>
      <c r="S66" s="36"/>
      <c r="T66" s="36"/>
      <c r="U66" s="36"/>
      <c r="V66" s="36"/>
      <c r="W66" s="36" t="s">
        <v>242</v>
      </c>
      <c r="X66" s="36" t="s">
        <v>153</v>
      </c>
      <c r="Y66" s="36" t="s">
        <v>155</v>
      </c>
    </row>
    <row r="67" spans="1:26" ht="24" hidden="1" customHeight="1" x14ac:dyDescent="0.25">
      <c r="A67" s="23"/>
      <c r="B67" s="32" t="s">
        <v>251</v>
      </c>
      <c r="C67" s="73" t="s">
        <v>246</v>
      </c>
      <c r="D67" s="69"/>
      <c r="E67" s="66"/>
      <c r="F67" s="66"/>
      <c r="G67" s="66"/>
      <c r="H67" s="66"/>
      <c r="I67" s="66"/>
      <c r="J67" s="66"/>
      <c r="K67" s="71">
        <v>0</v>
      </c>
      <c r="L67" s="71">
        <v>0</v>
      </c>
      <c r="M67" s="62">
        <f t="shared" si="7"/>
        <v>0</v>
      </c>
      <c r="N67" s="59"/>
      <c r="O67" s="63"/>
      <c r="Q67" s="36"/>
      <c r="R67" s="36"/>
      <c r="S67" s="36"/>
      <c r="T67" s="36"/>
      <c r="U67" s="36"/>
      <c r="V67" s="36"/>
      <c r="W67" s="36" t="s">
        <v>242</v>
      </c>
      <c r="X67" s="36" t="s">
        <v>153</v>
      </c>
      <c r="Y67" s="36" t="s">
        <v>155</v>
      </c>
    </row>
    <row r="68" spans="1:26" ht="24" hidden="1" customHeight="1" x14ac:dyDescent="0.25">
      <c r="A68" s="23"/>
      <c r="B68" s="32" t="s">
        <v>252</v>
      </c>
      <c r="C68" s="73" t="s">
        <v>253</v>
      </c>
      <c r="D68" s="69"/>
      <c r="E68" s="66"/>
      <c r="F68" s="66"/>
      <c r="G68" s="66"/>
      <c r="H68" s="66"/>
      <c r="I68" s="66"/>
      <c r="J68" s="66"/>
      <c r="K68" s="71">
        <v>0</v>
      </c>
      <c r="L68" s="71">
        <v>0</v>
      </c>
      <c r="M68" s="62">
        <f t="shared" si="7"/>
        <v>0</v>
      </c>
      <c r="N68" s="59"/>
      <c r="O68" s="63"/>
      <c r="Q68" s="36"/>
      <c r="R68" s="36"/>
      <c r="S68" s="36"/>
      <c r="T68" s="36"/>
      <c r="U68" s="36"/>
      <c r="V68" s="36"/>
      <c r="W68" s="36" t="s">
        <v>242</v>
      </c>
      <c r="X68" s="36" t="s">
        <v>153</v>
      </c>
      <c r="Y68" s="36" t="s">
        <v>155</v>
      </c>
    </row>
    <row r="69" spans="1:26" ht="24" hidden="1" customHeight="1" x14ac:dyDescent="0.25">
      <c r="A69" s="23"/>
      <c r="B69" s="32" t="s">
        <v>254</v>
      </c>
      <c r="C69" s="73" t="s">
        <v>255</v>
      </c>
      <c r="D69" s="69"/>
      <c r="E69" s="66"/>
      <c r="F69" s="66"/>
      <c r="G69" s="66"/>
      <c r="H69" s="66"/>
      <c r="I69" s="66"/>
      <c r="J69" s="66"/>
      <c r="K69" s="71">
        <v>0</v>
      </c>
      <c r="L69" s="71">
        <v>0</v>
      </c>
      <c r="M69" s="62">
        <f t="shared" si="7"/>
        <v>0</v>
      </c>
      <c r="N69" s="59"/>
      <c r="O69" s="63"/>
      <c r="Q69" s="36"/>
      <c r="R69" s="36"/>
      <c r="S69" s="36"/>
      <c r="T69" s="36"/>
      <c r="U69" s="36"/>
      <c r="V69" s="36"/>
      <c r="W69" s="36" t="s">
        <v>242</v>
      </c>
      <c r="X69" s="36" t="s">
        <v>153</v>
      </c>
      <c r="Y69" s="36" t="s">
        <v>155</v>
      </c>
    </row>
    <row r="70" spans="1:26" ht="24" hidden="1" customHeight="1" x14ac:dyDescent="0.25">
      <c r="A70" s="23"/>
      <c r="B70" s="32"/>
      <c r="C70" s="33"/>
      <c r="D70" s="69"/>
      <c r="E70" s="66"/>
      <c r="F70" s="66"/>
      <c r="G70" s="66"/>
      <c r="H70" s="66"/>
      <c r="I70" s="66"/>
      <c r="J70" s="67"/>
      <c r="K70" s="67"/>
      <c r="L70" s="66"/>
      <c r="M70" s="66"/>
      <c r="N70" s="59"/>
      <c r="O70" s="81"/>
      <c r="Q70" s="36"/>
      <c r="R70" s="36"/>
      <c r="S70" s="36"/>
      <c r="T70" s="36"/>
      <c r="U70" s="36"/>
      <c r="V70" s="36"/>
      <c r="W70" s="36"/>
      <c r="X70" s="36"/>
      <c r="Y70" s="36"/>
    </row>
    <row r="71" spans="1:26" ht="24" hidden="1" customHeight="1" x14ac:dyDescent="0.25">
      <c r="A71" s="23"/>
      <c r="B71" s="32" t="s">
        <v>256</v>
      </c>
      <c r="C71" s="73" t="s">
        <v>257</v>
      </c>
      <c r="D71" s="69"/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62">
        <f t="shared" ref="K71" si="8">SUM(E71:J71)</f>
        <v>0</v>
      </c>
      <c r="L71" s="71">
        <v>0</v>
      </c>
      <c r="M71" s="83">
        <f t="shared" si="7"/>
        <v>0</v>
      </c>
      <c r="N71" s="59"/>
      <c r="O71" s="63"/>
      <c r="Q71" s="36" t="s">
        <v>258</v>
      </c>
      <c r="R71" s="36" t="s">
        <v>258</v>
      </c>
      <c r="S71" s="36" t="s">
        <v>258</v>
      </c>
      <c r="T71" s="36" t="s">
        <v>258</v>
      </c>
      <c r="U71" s="36" t="s">
        <v>258</v>
      </c>
      <c r="V71" s="36" t="s">
        <v>258</v>
      </c>
      <c r="W71" s="36" t="s">
        <v>259</v>
      </c>
      <c r="X71" s="36" t="s">
        <v>258</v>
      </c>
      <c r="Y71" s="36">
        <v>1021</v>
      </c>
      <c r="Z71" s="27" t="s">
        <v>260</v>
      </c>
    </row>
    <row r="72" spans="1:26" ht="24" hidden="1" customHeight="1" x14ac:dyDescent="0.25">
      <c r="A72" s="23"/>
      <c r="B72" s="32"/>
      <c r="C72" s="73"/>
      <c r="D72" s="69"/>
      <c r="E72" s="84"/>
      <c r="F72" s="84"/>
      <c r="G72" s="72"/>
      <c r="H72" s="72"/>
      <c r="I72" s="72"/>
      <c r="J72" s="72"/>
      <c r="K72" s="85"/>
      <c r="L72" s="84"/>
      <c r="M72" s="85"/>
      <c r="N72" s="59"/>
      <c r="O72" s="86"/>
      <c r="Q72" s="36"/>
      <c r="R72" s="36"/>
      <c r="S72" s="36"/>
      <c r="T72" s="36"/>
      <c r="U72" s="36"/>
      <c r="V72" s="36"/>
      <c r="W72" s="36"/>
      <c r="X72" s="36"/>
      <c r="Y72" s="36"/>
    </row>
    <row r="73" spans="1:26" ht="24" hidden="1" customHeight="1" x14ac:dyDescent="0.25">
      <c r="A73" s="23"/>
      <c r="B73" s="32" t="s">
        <v>261</v>
      </c>
      <c r="C73" s="73" t="s">
        <v>262</v>
      </c>
      <c r="D73" s="69"/>
      <c r="E73" s="62">
        <f>SUM(E9:E71)</f>
        <v>15038284</v>
      </c>
      <c r="F73" s="62">
        <f t="shared" ref="F73:M73" si="9">SUM(F9:F71)</f>
        <v>42516633</v>
      </c>
      <c r="G73" s="62">
        <f t="shared" si="9"/>
        <v>11882981</v>
      </c>
      <c r="H73" s="62">
        <f t="shared" si="9"/>
        <v>17860445</v>
      </c>
      <c r="I73" s="62">
        <f t="shared" si="9"/>
        <v>1682691</v>
      </c>
      <c r="J73" s="62">
        <f t="shared" si="9"/>
        <v>1700870</v>
      </c>
      <c r="K73" s="62">
        <f t="shared" si="9"/>
        <v>91181582</v>
      </c>
      <c r="L73" s="62">
        <f t="shared" si="9"/>
        <v>0</v>
      </c>
      <c r="M73" s="62">
        <f t="shared" si="9"/>
        <v>91181582</v>
      </c>
      <c r="N73" s="59"/>
      <c r="O73" s="87"/>
      <c r="Q73" s="36"/>
      <c r="R73" s="36"/>
      <c r="S73" s="36"/>
      <c r="T73" s="36"/>
      <c r="U73" s="36"/>
      <c r="V73" s="36"/>
      <c r="W73" s="36"/>
      <c r="X73" s="36"/>
      <c r="Y73" s="36"/>
    </row>
    <row r="74" spans="1:26" ht="24" customHeight="1" x14ac:dyDescent="0.25">
      <c r="A74" s="23"/>
      <c r="B74" s="32"/>
      <c r="C74" s="73"/>
      <c r="D74" s="69"/>
      <c r="E74" s="70"/>
      <c r="F74" s="70"/>
      <c r="G74" s="72"/>
      <c r="H74" s="72"/>
      <c r="I74" s="72"/>
      <c r="J74" s="72"/>
      <c r="K74" s="72"/>
      <c r="L74" s="70"/>
      <c r="M74" s="72"/>
      <c r="N74" s="59"/>
      <c r="O74" s="74"/>
      <c r="Q74" s="36"/>
      <c r="R74" s="36"/>
      <c r="S74" s="36"/>
      <c r="T74" s="36"/>
      <c r="U74" s="36"/>
      <c r="V74" s="36"/>
      <c r="W74" s="36"/>
      <c r="X74" s="36"/>
      <c r="Y74" s="36"/>
    </row>
    <row r="75" spans="1:26" s="93" customFormat="1" ht="38.25" x14ac:dyDescent="0.25">
      <c r="A75" s="23"/>
      <c r="B75" s="27" t="s">
        <v>263</v>
      </c>
      <c r="C75" s="88" t="s">
        <v>264</v>
      </c>
      <c r="D75" s="23"/>
      <c r="E75" s="125" t="s">
        <v>265</v>
      </c>
      <c r="F75" s="126"/>
      <c r="G75" s="127"/>
      <c r="H75" s="89" t="s">
        <v>266</v>
      </c>
      <c r="I75" s="89" t="s">
        <v>267</v>
      </c>
      <c r="J75" s="89" t="s">
        <v>268</v>
      </c>
      <c r="K75" s="90"/>
      <c r="L75" s="90"/>
      <c r="M75" s="90"/>
      <c r="N75" s="91"/>
      <c r="O75" s="92"/>
      <c r="Q75" s="94"/>
      <c r="R75" s="94"/>
      <c r="S75" s="94"/>
      <c r="T75" s="94"/>
      <c r="U75" s="95"/>
      <c r="V75" s="95"/>
      <c r="W75" s="95"/>
      <c r="X75" s="95"/>
      <c r="Y75" s="95"/>
      <c r="Z75" s="96"/>
    </row>
    <row r="76" spans="1:26" s="93" customFormat="1" ht="24" hidden="1" customHeight="1" x14ac:dyDescent="0.25">
      <c r="A76" s="23"/>
      <c r="B76" s="97" t="s">
        <v>269</v>
      </c>
      <c r="C76" s="33"/>
      <c r="D76" s="98"/>
      <c r="E76" s="99" t="s">
        <v>270</v>
      </c>
      <c r="F76" s="100"/>
      <c r="G76" s="101"/>
      <c r="H76" s="102">
        <v>47468730</v>
      </c>
      <c r="I76" s="102">
        <v>46479387</v>
      </c>
      <c r="J76" s="62">
        <f>H76-I76</f>
        <v>989343</v>
      </c>
      <c r="K76" s="23"/>
      <c r="L76" s="23"/>
      <c r="M76" s="23"/>
      <c r="N76" s="23"/>
      <c r="O76" s="103"/>
      <c r="Q76" s="94"/>
      <c r="R76" s="94"/>
      <c r="S76" s="94"/>
      <c r="T76" s="104" t="s">
        <v>271</v>
      </c>
      <c r="U76" s="104" t="s">
        <v>272</v>
      </c>
      <c r="V76" s="104"/>
      <c r="W76" s="95"/>
      <c r="X76" s="95"/>
      <c r="Y76" s="95"/>
      <c r="Z76" s="96"/>
    </row>
    <row r="77" spans="1:26" s="93" customFormat="1" ht="24" hidden="1" customHeight="1" x14ac:dyDescent="0.25">
      <c r="A77" s="23"/>
      <c r="B77" s="97" t="s">
        <v>125</v>
      </c>
      <c r="C77" s="98"/>
      <c r="D77" s="98"/>
      <c r="E77" s="99" t="s">
        <v>125</v>
      </c>
      <c r="F77" s="100"/>
      <c r="G77" s="101"/>
      <c r="H77" s="102">
        <v>1733339</v>
      </c>
      <c r="I77" s="102">
        <v>1605292</v>
      </c>
      <c r="J77" s="62">
        <f>H77-I77</f>
        <v>128047</v>
      </c>
      <c r="K77" s="23"/>
      <c r="L77" s="23"/>
      <c r="M77" s="23"/>
      <c r="N77" s="23"/>
      <c r="O77" s="103"/>
      <c r="Q77" s="94"/>
      <c r="R77" s="94"/>
      <c r="S77" s="94"/>
      <c r="T77" s="104" t="s">
        <v>273</v>
      </c>
      <c r="U77" s="104" t="s">
        <v>272</v>
      </c>
      <c r="V77" s="104"/>
      <c r="W77" s="95"/>
      <c r="X77" s="95"/>
      <c r="Y77" s="95"/>
      <c r="Z77" s="96"/>
    </row>
    <row r="78" spans="1:26" s="93" customFormat="1" ht="24" customHeight="1" x14ac:dyDescent="0.25">
      <c r="A78" s="23"/>
      <c r="B78" s="97" t="s">
        <v>274</v>
      </c>
      <c r="C78" s="33"/>
      <c r="D78" s="23"/>
      <c r="E78" s="128" t="s">
        <v>275</v>
      </c>
      <c r="F78" s="129"/>
      <c r="G78" s="130"/>
      <c r="H78" s="102">
        <v>19300491</v>
      </c>
      <c r="I78" s="102">
        <v>27139425</v>
      </c>
      <c r="J78" s="62">
        <f>H78-I78</f>
        <v>-7838934</v>
      </c>
      <c r="K78" s="23"/>
      <c r="L78" s="23"/>
      <c r="M78" s="23"/>
      <c r="N78" s="23"/>
      <c r="O78" s="103"/>
      <c r="Q78" s="94"/>
      <c r="R78" s="94"/>
      <c r="S78" s="94"/>
      <c r="T78" s="104" t="s">
        <v>276</v>
      </c>
      <c r="U78" s="104" t="s">
        <v>272</v>
      </c>
      <c r="V78" s="104"/>
      <c r="W78" s="95"/>
      <c r="X78" s="95"/>
      <c r="Y78" s="95"/>
      <c r="Z78" s="96"/>
    </row>
    <row r="79" spans="1:26" s="93" customFormat="1" ht="24" hidden="1" customHeight="1" x14ac:dyDescent="0.25">
      <c r="A79" s="23"/>
      <c r="B79" s="97" t="s">
        <v>7</v>
      </c>
      <c r="C79" s="33"/>
      <c r="D79" s="23"/>
      <c r="E79" s="105" t="s">
        <v>7</v>
      </c>
      <c r="F79" s="106"/>
      <c r="G79" s="107"/>
      <c r="H79" s="102">
        <f>15239402-58008</f>
        <v>15181394</v>
      </c>
      <c r="I79" s="102">
        <v>14992756</v>
      </c>
      <c r="J79" s="62">
        <f>H79-I79</f>
        <v>188638</v>
      </c>
      <c r="K79" s="23"/>
      <c r="L79" s="23"/>
      <c r="M79" s="23"/>
      <c r="N79" s="23"/>
      <c r="O79" s="103"/>
      <c r="Q79" s="94"/>
      <c r="R79" s="94"/>
      <c r="S79" s="94"/>
      <c r="T79" s="104" t="s">
        <v>277</v>
      </c>
      <c r="U79" s="104" t="s">
        <v>272</v>
      </c>
      <c r="V79" s="104"/>
      <c r="W79" s="95"/>
      <c r="X79" s="95"/>
      <c r="Y79" s="95"/>
      <c r="Z79" s="96"/>
    </row>
    <row r="80" spans="1:26" s="93" customFormat="1" ht="24" hidden="1" customHeight="1" x14ac:dyDescent="0.25">
      <c r="A80" s="23"/>
      <c r="B80" s="32"/>
      <c r="C80" s="33"/>
      <c r="D80" s="23"/>
      <c r="E80" s="108" t="s">
        <v>278</v>
      </c>
      <c r="F80" s="100"/>
      <c r="G80" s="101"/>
      <c r="H80" s="62">
        <f>SUM(H76:H79)</f>
        <v>83683954</v>
      </c>
      <c r="I80" s="62">
        <f>SUM(I76:I79)</f>
        <v>90216860</v>
      </c>
      <c r="J80" s="62">
        <f>SUM(J76:J79)</f>
        <v>-6532906</v>
      </c>
      <c r="K80" s="72"/>
      <c r="L80" s="72"/>
      <c r="M80" s="72"/>
      <c r="N80" s="72"/>
      <c r="O80" s="72"/>
      <c r="P80" s="72"/>
      <c r="Q80" s="94"/>
      <c r="R80" s="94"/>
      <c r="S80" s="94"/>
      <c r="T80" s="104"/>
      <c r="U80" s="104"/>
      <c r="V80" s="104"/>
      <c r="W80" s="95"/>
      <c r="X80" s="95"/>
      <c r="Y80" s="95"/>
      <c r="Z80" s="96"/>
    </row>
    <row r="81" spans="1:26" s="93" customFormat="1" ht="24" customHeight="1" x14ac:dyDescent="0.25">
      <c r="A81" s="23"/>
      <c r="B81" s="32"/>
      <c r="C81" s="33"/>
      <c r="D81" s="23"/>
      <c r="E81" s="82"/>
      <c r="F81" s="23"/>
      <c r="G81" s="23"/>
      <c r="H81" s="23"/>
      <c r="I81" s="23"/>
      <c r="J81" s="23"/>
      <c r="K81" s="72"/>
      <c r="L81" s="72"/>
      <c r="M81" s="72"/>
      <c r="N81" s="72"/>
      <c r="O81" s="72"/>
      <c r="P81" s="72"/>
      <c r="Q81" s="94"/>
      <c r="R81" s="94"/>
      <c r="S81" s="94"/>
      <c r="T81" s="94"/>
      <c r="U81" s="95"/>
      <c r="V81" s="95"/>
      <c r="W81" s="95"/>
      <c r="X81" s="95"/>
      <c r="Y81" s="95"/>
      <c r="Z81" s="96"/>
    </row>
    <row r="82" spans="1:26" ht="24" customHeight="1" x14ac:dyDescent="0.25">
      <c r="A82" s="23"/>
      <c r="B82" s="32"/>
      <c r="C82" s="75" t="s">
        <v>76</v>
      </c>
      <c r="D82" s="69"/>
      <c r="E82" s="70"/>
      <c r="F82" s="70"/>
      <c r="G82" s="23"/>
      <c r="H82" s="23"/>
      <c r="I82" s="23"/>
      <c r="J82" s="72"/>
      <c r="K82" s="72"/>
      <c r="L82" s="70"/>
      <c r="M82" s="72"/>
      <c r="N82" s="59"/>
      <c r="O82" s="74"/>
      <c r="Q82" s="36"/>
      <c r="R82" s="36"/>
      <c r="S82" s="36"/>
      <c r="T82" s="36"/>
      <c r="U82" s="36"/>
      <c r="V82" s="36"/>
      <c r="W82" s="36"/>
      <c r="X82" s="36"/>
      <c r="Y82" s="36"/>
    </row>
    <row r="83" spans="1:26" ht="25.5" x14ac:dyDescent="0.25">
      <c r="A83" s="23"/>
      <c r="B83" s="32" t="s">
        <v>279</v>
      </c>
      <c r="C83" s="73" t="s">
        <v>280</v>
      </c>
      <c r="D83" s="69"/>
      <c r="E83" s="70"/>
      <c r="F83" s="70"/>
      <c r="G83" s="72"/>
      <c r="H83" s="72"/>
      <c r="I83" s="72"/>
      <c r="J83" s="72"/>
      <c r="K83" s="71">
        <v>83741962</v>
      </c>
      <c r="L83" s="70"/>
      <c r="M83" s="72"/>
      <c r="N83" s="59"/>
      <c r="O83" s="63"/>
      <c r="Q83" s="36"/>
      <c r="R83" s="36"/>
      <c r="S83" s="36"/>
      <c r="T83" s="36"/>
      <c r="U83" s="36"/>
      <c r="V83" s="36"/>
      <c r="W83" s="36" t="s">
        <v>281</v>
      </c>
      <c r="X83" s="36"/>
      <c r="Y83" s="36"/>
    </row>
    <row r="84" spans="1:26" ht="24" hidden="1" customHeight="1" x14ac:dyDescent="0.25">
      <c r="A84" s="23"/>
      <c r="B84" s="32" t="s">
        <v>282</v>
      </c>
      <c r="C84" s="73" t="s">
        <v>283</v>
      </c>
      <c r="D84" s="69"/>
      <c r="E84" s="70"/>
      <c r="F84" s="70"/>
      <c r="G84" s="72"/>
      <c r="H84" s="72"/>
      <c r="I84" s="72"/>
      <c r="J84" s="72"/>
      <c r="K84" s="71">
        <v>-58008</v>
      </c>
      <c r="L84" s="70"/>
      <c r="M84" s="72"/>
      <c r="N84" s="59"/>
      <c r="O84" s="63"/>
      <c r="Q84" s="36"/>
      <c r="R84" s="36"/>
      <c r="S84" s="36"/>
      <c r="T84" s="36"/>
      <c r="U84" s="36"/>
      <c r="V84" s="36"/>
      <c r="W84" s="36">
        <v>1.1000000000000001</v>
      </c>
      <c r="X84" s="36"/>
      <c r="Y84" s="36"/>
    </row>
    <row r="85" spans="1:26" ht="25.5" hidden="1" x14ac:dyDescent="0.25">
      <c r="A85" s="23"/>
      <c r="B85" s="32" t="s">
        <v>284</v>
      </c>
      <c r="C85" s="109" t="s">
        <v>285</v>
      </c>
      <c r="D85" s="69"/>
      <c r="E85" s="70"/>
      <c r="F85" s="70"/>
      <c r="G85" s="72"/>
      <c r="H85" s="72"/>
      <c r="I85" s="72"/>
      <c r="J85" s="72"/>
      <c r="K85" s="102">
        <v>-5224271</v>
      </c>
      <c r="L85" s="70"/>
      <c r="M85" s="72"/>
      <c r="N85" s="59"/>
      <c r="O85" s="63"/>
      <c r="Q85" s="36"/>
      <c r="R85" s="36"/>
      <c r="S85" s="36"/>
      <c r="T85" s="36"/>
      <c r="U85" s="36"/>
      <c r="V85" s="36"/>
      <c r="W85" s="36" t="s">
        <v>286</v>
      </c>
      <c r="X85" s="36"/>
      <c r="Y85" s="36"/>
    </row>
    <row r="86" spans="1:26" ht="24" hidden="1" customHeight="1" x14ac:dyDescent="0.25">
      <c r="A86" s="23"/>
      <c r="B86" s="32" t="s">
        <v>287</v>
      </c>
      <c r="C86" s="109" t="s">
        <v>288</v>
      </c>
      <c r="D86" s="69"/>
      <c r="E86" s="70"/>
      <c r="F86" s="70"/>
      <c r="G86" s="72"/>
      <c r="H86" s="72"/>
      <c r="I86" s="72"/>
      <c r="J86" s="72"/>
      <c r="K86" s="102">
        <v>11757177</v>
      </c>
      <c r="L86" s="70"/>
      <c r="M86" s="72"/>
      <c r="N86" s="59"/>
      <c r="O86" s="63"/>
      <c r="Q86" s="36"/>
      <c r="R86" s="36"/>
      <c r="S86" s="36"/>
      <c r="T86" s="36"/>
      <c r="U86" s="36"/>
      <c r="V86" s="36"/>
      <c r="W86" s="36" t="s">
        <v>289</v>
      </c>
      <c r="X86" s="36"/>
      <c r="Y86" s="36"/>
    </row>
    <row r="87" spans="1:26" ht="24" hidden="1" customHeight="1" x14ac:dyDescent="0.25">
      <c r="A87" s="23"/>
      <c r="B87" s="32" t="s">
        <v>290</v>
      </c>
      <c r="C87" s="109" t="s">
        <v>291</v>
      </c>
      <c r="D87" s="69"/>
      <c r="E87" s="70"/>
      <c r="F87" s="70"/>
      <c r="G87" s="72"/>
      <c r="H87" s="72"/>
      <c r="I87" s="72"/>
      <c r="J87" s="72"/>
      <c r="K87" s="102">
        <v>964722</v>
      </c>
      <c r="L87" s="70"/>
      <c r="M87" s="72"/>
      <c r="N87" s="59"/>
      <c r="O87" s="63"/>
      <c r="Q87" s="36"/>
      <c r="R87" s="36"/>
      <c r="S87" s="36"/>
      <c r="T87" s="36"/>
      <c r="U87" s="36"/>
      <c r="V87" s="36"/>
      <c r="W87" s="36" t="s">
        <v>292</v>
      </c>
      <c r="X87" s="36"/>
      <c r="Y87" s="36"/>
    </row>
    <row r="88" spans="1:26" ht="24" hidden="1" customHeight="1" x14ac:dyDescent="0.25">
      <c r="A88" s="23"/>
      <c r="B88" s="32" t="s">
        <v>293</v>
      </c>
      <c r="C88" s="109" t="s">
        <v>294</v>
      </c>
      <c r="D88" s="69"/>
      <c r="E88" s="70"/>
      <c r="F88" s="70"/>
      <c r="G88" s="72"/>
      <c r="H88" s="72"/>
      <c r="I88" s="72"/>
      <c r="J88" s="72"/>
      <c r="K88" s="102">
        <v>0</v>
      </c>
      <c r="L88" s="70"/>
      <c r="M88" s="72"/>
      <c r="N88" s="59"/>
      <c r="O88" s="63"/>
      <c r="Q88" s="36"/>
      <c r="R88" s="36"/>
      <c r="S88" s="36"/>
      <c r="T88" s="36"/>
      <c r="U88" s="36"/>
      <c r="V88" s="36"/>
      <c r="W88" s="36" t="s">
        <v>295</v>
      </c>
      <c r="X88" s="36"/>
      <c r="Y88" s="36"/>
    </row>
    <row r="89" spans="1:26" ht="24" hidden="1" customHeight="1" x14ac:dyDescent="0.25">
      <c r="A89" s="23"/>
      <c r="B89" s="32" t="s">
        <v>296</v>
      </c>
      <c r="C89" s="109" t="s">
        <v>297</v>
      </c>
      <c r="D89" s="60"/>
      <c r="E89" s="70"/>
      <c r="F89" s="70"/>
      <c r="G89" s="72"/>
      <c r="H89" s="72"/>
      <c r="I89" s="72"/>
      <c r="J89" s="72"/>
      <c r="K89" s="62">
        <f>SUM(K83:K88)</f>
        <v>91181582</v>
      </c>
      <c r="L89" s="70"/>
      <c r="M89" s="72"/>
      <c r="N89" s="59"/>
      <c r="O89" s="87"/>
      <c r="Q89" s="36"/>
      <c r="R89" s="36"/>
      <c r="S89" s="36"/>
      <c r="T89" s="36"/>
      <c r="U89" s="36"/>
      <c r="V89" s="36"/>
      <c r="W89" s="36"/>
      <c r="X89" s="36"/>
      <c r="Y89" s="36"/>
    </row>
    <row r="90" spans="1:26" ht="24" customHeight="1" x14ac:dyDescent="0.25">
      <c r="A90" s="23"/>
      <c r="B90" s="32"/>
      <c r="C90" s="109"/>
      <c r="D90" s="60"/>
      <c r="E90" s="70"/>
      <c r="F90" s="70"/>
      <c r="G90" s="72"/>
      <c r="H90" s="72"/>
      <c r="I90" s="72"/>
      <c r="J90" s="72"/>
      <c r="K90" s="110"/>
      <c r="L90" s="70"/>
      <c r="M90" s="72"/>
      <c r="N90" s="59"/>
      <c r="O90" s="87"/>
      <c r="Q90" s="36"/>
      <c r="R90" s="36"/>
      <c r="S90" s="36"/>
      <c r="T90" s="36"/>
      <c r="U90" s="36"/>
      <c r="V90" s="36"/>
      <c r="W90" s="36"/>
      <c r="X90" s="36"/>
      <c r="Y90" s="36"/>
    </row>
    <row r="91" spans="1:26" ht="24" customHeight="1" x14ac:dyDescent="0.25">
      <c r="A91" s="23"/>
      <c r="B91" s="111">
        <v>2</v>
      </c>
      <c r="C91" s="75" t="s">
        <v>298</v>
      </c>
      <c r="D91" s="112"/>
      <c r="E91" s="110"/>
      <c r="F91" s="110"/>
      <c r="G91" s="110"/>
      <c r="H91" s="110"/>
      <c r="I91" s="110"/>
      <c r="J91" s="110"/>
      <c r="K91" s="110"/>
      <c r="L91" s="110"/>
      <c r="M91" s="72"/>
      <c r="N91" s="59"/>
      <c r="O91" s="87"/>
      <c r="Q91" s="36"/>
      <c r="R91" s="36"/>
      <c r="S91" s="36"/>
      <c r="T91" s="36"/>
      <c r="U91" s="36"/>
      <c r="V91" s="36"/>
      <c r="W91" s="36"/>
      <c r="X91" s="36"/>
      <c r="Y91" s="36"/>
    </row>
    <row r="92" spans="1:26" ht="24" customHeight="1" x14ac:dyDescent="0.25">
      <c r="A92" s="23"/>
      <c r="B92" s="32"/>
      <c r="C92" s="75"/>
      <c r="D92" s="112"/>
      <c r="E92" s="110"/>
      <c r="F92" s="110"/>
      <c r="G92" s="110"/>
      <c r="H92" s="110"/>
      <c r="I92" s="110"/>
      <c r="J92" s="110"/>
      <c r="K92" s="72"/>
      <c r="L92" s="110"/>
      <c r="M92" s="72"/>
      <c r="N92" s="59"/>
      <c r="O92" s="74"/>
      <c r="Q92" s="36"/>
      <c r="R92" s="36"/>
      <c r="S92" s="36"/>
      <c r="T92" s="36"/>
      <c r="U92" s="36"/>
      <c r="V92" s="36"/>
      <c r="W92" s="36"/>
      <c r="X92" s="36"/>
      <c r="Y92" s="36"/>
    </row>
    <row r="93" spans="1:26" ht="24" hidden="1" customHeight="1" x14ac:dyDescent="0.25">
      <c r="A93" s="23"/>
      <c r="B93" s="32" t="s">
        <v>299</v>
      </c>
      <c r="C93" s="73" t="s">
        <v>248</v>
      </c>
      <c r="D93" s="112"/>
      <c r="E93" s="110"/>
      <c r="F93" s="110"/>
      <c r="G93" s="110"/>
      <c r="H93" s="110"/>
      <c r="I93" s="110"/>
      <c r="J93" s="110"/>
      <c r="K93" s="71">
        <v>802911</v>
      </c>
      <c r="L93" s="71">
        <v>560435</v>
      </c>
      <c r="M93" s="62">
        <f t="shared" ref="M93:M99" si="10">K93-L93</f>
        <v>242476</v>
      </c>
      <c r="N93" s="59"/>
      <c r="O93" s="63"/>
      <c r="Q93" s="36"/>
      <c r="R93" s="36"/>
      <c r="S93" s="36"/>
      <c r="T93" s="36"/>
      <c r="U93" s="36"/>
      <c r="V93" s="36"/>
      <c r="W93" s="36" t="s">
        <v>300</v>
      </c>
      <c r="X93" s="36" t="s">
        <v>295</v>
      </c>
      <c r="Y93" s="36" t="s">
        <v>155</v>
      </c>
    </row>
    <row r="94" spans="1:26" ht="24" customHeight="1" x14ac:dyDescent="0.25">
      <c r="A94" s="23"/>
      <c r="B94" s="32" t="s">
        <v>301</v>
      </c>
      <c r="C94" s="73" t="s">
        <v>241</v>
      </c>
      <c r="D94" s="112"/>
      <c r="E94" s="110"/>
      <c r="F94" s="110"/>
      <c r="G94" s="110"/>
      <c r="H94" s="110"/>
      <c r="I94" s="110"/>
      <c r="J94" s="110"/>
      <c r="K94" s="71">
        <v>667307</v>
      </c>
      <c r="L94" s="71">
        <v>167746</v>
      </c>
      <c r="M94" s="62">
        <f t="shared" si="10"/>
        <v>499561</v>
      </c>
      <c r="N94" s="59"/>
      <c r="O94" s="63"/>
      <c r="Q94" s="36"/>
      <c r="R94" s="36"/>
      <c r="S94" s="36"/>
      <c r="T94" s="36"/>
      <c r="U94" s="36"/>
      <c r="V94" s="36"/>
      <c r="W94" s="36" t="s">
        <v>300</v>
      </c>
      <c r="X94" s="36" t="s">
        <v>295</v>
      </c>
      <c r="Y94" s="36" t="s">
        <v>155</v>
      </c>
    </row>
    <row r="95" spans="1:26" ht="24" hidden="1" customHeight="1" x14ac:dyDescent="0.25">
      <c r="A95" s="23"/>
      <c r="B95" s="32" t="s">
        <v>302</v>
      </c>
      <c r="C95" s="73" t="s">
        <v>180</v>
      </c>
      <c r="D95" s="112"/>
      <c r="E95" s="110"/>
      <c r="F95" s="110"/>
      <c r="G95" s="110"/>
      <c r="H95" s="110"/>
      <c r="I95" s="110"/>
      <c r="J95" s="110"/>
      <c r="K95" s="71">
        <v>258139</v>
      </c>
      <c r="L95" s="71">
        <v>78834</v>
      </c>
      <c r="M95" s="62">
        <f t="shared" si="10"/>
        <v>179305</v>
      </c>
      <c r="N95" s="59"/>
      <c r="O95" s="63"/>
      <c r="Q95" s="36"/>
      <c r="R95" s="36"/>
      <c r="S95" s="36"/>
      <c r="T95" s="36"/>
      <c r="U95" s="36"/>
      <c r="V95" s="36"/>
      <c r="W95" s="36" t="s">
        <v>300</v>
      </c>
      <c r="X95" s="36" t="s">
        <v>295</v>
      </c>
      <c r="Y95" s="36" t="s">
        <v>155</v>
      </c>
    </row>
    <row r="96" spans="1:26" ht="24" hidden="1" customHeight="1" x14ac:dyDescent="0.25">
      <c r="A96" s="55"/>
      <c r="B96" s="32" t="s">
        <v>303</v>
      </c>
      <c r="C96" s="73" t="s">
        <v>304</v>
      </c>
      <c r="D96" s="112"/>
      <c r="E96" s="110"/>
      <c r="F96" s="110"/>
      <c r="G96" s="110"/>
      <c r="H96" s="110"/>
      <c r="I96" s="110"/>
      <c r="J96" s="110"/>
      <c r="K96" s="71">
        <v>0</v>
      </c>
      <c r="L96" s="71">
        <v>0</v>
      </c>
      <c r="M96" s="62">
        <f t="shared" si="10"/>
        <v>0</v>
      </c>
      <c r="N96" s="59"/>
      <c r="O96" s="63"/>
      <c r="Q96" s="36"/>
      <c r="R96" s="36"/>
      <c r="S96" s="36"/>
      <c r="T96" s="36"/>
      <c r="U96" s="36"/>
      <c r="V96" s="36"/>
      <c r="W96" s="36" t="s">
        <v>300</v>
      </c>
      <c r="X96" s="36" t="s">
        <v>295</v>
      </c>
      <c r="Y96" s="36" t="s">
        <v>155</v>
      </c>
    </row>
    <row r="97" spans="1:25" ht="24" hidden="1" customHeight="1" x14ac:dyDescent="0.25">
      <c r="A97" s="55"/>
      <c r="B97" s="32" t="s">
        <v>305</v>
      </c>
      <c r="C97" s="73" t="s">
        <v>306</v>
      </c>
      <c r="D97" s="112"/>
      <c r="E97" s="110"/>
      <c r="F97" s="110"/>
      <c r="G97" s="110"/>
      <c r="H97" s="110"/>
      <c r="I97" s="110"/>
      <c r="J97" s="110"/>
      <c r="K97" s="71">
        <v>914259</v>
      </c>
      <c r="L97" s="71">
        <v>500335</v>
      </c>
      <c r="M97" s="62">
        <f t="shared" si="10"/>
        <v>413924</v>
      </c>
      <c r="N97" s="59"/>
      <c r="O97" s="63"/>
      <c r="Q97" s="36"/>
      <c r="R97" s="36"/>
      <c r="S97" s="36"/>
      <c r="T97" s="36"/>
      <c r="U97" s="36"/>
      <c r="V97" s="36"/>
      <c r="W97" s="36" t="s">
        <v>300</v>
      </c>
      <c r="X97" s="36" t="s">
        <v>295</v>
      </c>
      <c r="Y97" s="36" t="s">
        <v>155</v>
      </c>
    </row>
    <row r="98" spans="1:25" ht="24" hidden="1" customHeight="1" x14ac:dyDescent="0.25">
      <c r="A98" s="55"/>
      <c r="B98" s="32" t="s">
        <v>307</v>
      </c>
      <c r="C98" s="73" t="s">
        <v>253</v>
      </c>
      <c r="D98" s="112"/>
      <c r="E98" s="110"/>
      <c r="F98" s="110"/>
      <c r="G98" s="110"/>
      <c r="H98" s="110"/>
      <c r="I98" s="110"/>
      <c r="J98" s="110"/>
      <c r="K98" s="71">
        <v>0</v>
      </c>
      <c r="L98" s="71">
        <v>0</v>
      </c>
      <c r="M98" s="62">
        <f t="shared" si="10"/>
        <v>0</v>
      </c>
      <c r="N98" s="59"/>
      <c r="O98" s="63"/>
      <c r="Q98" s="36"/>
      <c r="R98" s="36"/>
      <c r="S98" s="36"/>
      <c r="T98" s="36"/>
      <c r="U98" s="36"/>
      <c r="V98" s="36"/>
      <c r="W98" s="36" t="s">
        <v>300</v>
      </c>
      <c r="X98" s="36" t="s">
        <v>295</v>
      </c>
      <c r="Y98" s="36" t="s">
        <v>155</v>
      </c>
    </row>
    <row r="99" spans="1:25" ht="24" hidden="1" customHeight="1" x14ac:dyDescent="0.25">
      <c r="A99" s="55"/>
      <c r="B99" s="32" t="s">
        <v>308</v>
      </c>
      <c r="C99" s="73" t="s">
        <v>255</v>
      </c>
      <c r="D99" s="112"/>
      <c r="E99" s="110"/>
      <c r="F99" s="110"/>
      <c r="G99" s="110"/>
      <c r="H99" s="110"/>
      <c r="I99" s="110"/>
      <c r="J99" s="110"/>
      <c r="K99" s="71">
        <v>0</v>
      </c>
      <c r="L99" s="71">
        <v>0</v>
      </c>
      <c r="M99" s="62">
        <f t="shared" si="10"/>
        <v>0</v>
      </c>
      <c r="N99" s="59"/>
      <c r="O99" s="63"/>
      <c r="Q99" s="36"/>
      <c r="R99" s="36"/>
      <c r="S99" s="36"/>
      <c r="T99" s="36"/>
      <c r="U99" s="36"/>
      <c r="V99" s="36"/>
      <c r="W99" s="36" t="s">
        <v>300</v>
      </c>
      <c r="X99" s="36" t="s">
        <v>295</v>
      </c>
      <c r="Y99" s="36" t="s">
        <v>155</v>
      </c>
    </row>
    <row r="100" spans="1:25" ht="24" customHeight="1" x14ac:dyDescent="0.25">
      <c r="A100" s="23"/>
      <c r="B100" s="32"/>
      <c r="C100" s="75"/>
      <c r="D100" s="112"/>
      <c r="E100" s="110"/>
      <c r="F100" s="110"/>
      <c r="G100" s="110"/>
      <c r="H100" s="110"/>
      <c r="I100" s="110"/>
      <c r="J100" s="110"/>
      <c r="K100" s="72"/>
      <c r="L100" s="110"/>
      <c r="M100" s="72"/>
      <c r="N100" s="59"/>
      <c r="O100" s="74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ht="24" customHeight="1" x14ac:dyDescent="0.25">
      <c r="A101" s="23"/>
      <c r="B101" s="32" t="s">
        <v>309</v>
      </c>
      <c r="C101" s="73" t="s">
        <v>310</v>
      </c>
      <c r="D101" s="69"/>
      <c r="E101" s="72"/>
      <c r="F101" s="72"/>
      <c r="G101" s="72"/>
      <c r="H101" s="72"/>
      <c r="I101" s="72"/>
      <c r="J101" s="70"/>
      <c r="K101" s="71">
        <v>810102</v>
      </c>
      <c r="L101" s="71">
        <v>6737</v>
      </c>
      <c r="M101" s="62">
        <f t="shared" ref="M101:M109" si="11">K101-L101</f>
        <v>803365</v>
      </c>
      <c r="N101" s="59"/>
      <c r="O101" s="63"/>
      <c r="Q101" s="36"/>
      <c r="R101" s="36"/>
      <c r="S101" s="36"/>
      <c r="T101" s="36"/>
      <c r="U101" s="36"/>
      <c r="V101" s="36"/>
      <c r="W101" s="36" t="s">
        <v>300</v>
      </c>
      <c r="X101" s="36" t="s">
        <v>295</v>
      </c>
      <c r="Y101" s="36" t="s">
        <v>155</v>
      </c>
    </row>
    <row r="102" spans="1:25" ht="24" customHeight="1" x14ac:dyDescent="0.25">
      <c r="A102" s="23"/>
      <c r="B102" s="32" t="s">
        <v>311</v>
      </c>
      <c r="C102" s="73" t="s">
        <v>312</v>
      </c>
      <c r="D102" s="69"/>
      <c r="E102" s="72"/>
      <c r="F102" s="72"/>
      <c r="G102" s="72"/>
      <c r="H102" s="72"/>
      <c r="I102" s="72"/>
      <c r="J102" s="70"/>
      <c r="K102" s="71">
        <v>1709409</v>
      </c>
      <c r="L102" s="71">
        <v>516136</v>
      </c>
      <c r="M102" s="62">
        <f t="shared" si="11"/>
        <v>1193273</v>
      </c>
      <c r="N102" s="59"/>
      <c r="O102" s="63"/>
      <c r="Q102" s="36"/>
      <c r="R102" s="36"/>
      <c r="S102" s="36"/>
      <c r="T102" s="36"/>
      <c r="U102" s="36"/>
      <c r="V102" s="36"/>
      <c r="W102" s="36" t="s">
        <v>300</v>
      </c>
      <c r="X102" s="36" t="s">
        <v>295</v>
      </c>
      <c r="Y102" s="36" t="s">
        <v>155</v>
      </c>
    </row>
    <row r="103" spans="1:25" ht="25.5" x14ac:dyDescent="0.25">
      <c r="A103" s="23"/>
      <c r="B103" s="32" t="s">
        <v>313</v>
      </c>
      <c r="C103" s="73" t="s">
        <v>314</v>
      </c>
      <c r="D103" s="69"/>
      <c r="E103" s="72"/>
      <c r="F103" s="72"/>
      <c r="G103" s="72"/>
      <c r="H103" s="72"/>
      <c r="I103" s="72"/>
      <c r="J103" s="70"/>
      <c r="K103" s="71">
        <v>151549</v>
      </c>
      <c r="L103" s="71">
        <v>27882</v>
      </c>
      <c r="M103" s="62">
        <f t="shared" si="11"/>
        <v>123667</v>
      </c>
      <c r="N103" s="59"/>
      <c r="O103" s="63"/>
      <c r="Q103" s="36"/>
      <c r="R103" s="36"/>
      <c r="S103" s="36"/>
      <c r="T103" s="36"/>
      <c r="U103" s="36"/>
      <c r="V103" s="36"/>
      <c r="W103" s="36" t="s">
        <v>300</v>
      </c>
      <c r="X103" s="36" t="s">
        <v>295</v>
      </c>
      <c r="Y103" s="36" t="s">
        <v>155</v>
      </c>
    </row>
    <row r="104" spans="1:25" ht="24" customHeight="1" x14ac:dyDescent="0.25">
      <c r="A104" s="23"/>
      <c r="B104" s="32" t="s">
        <v>315</v>
      </c>
      <c r="C104" s="73" t="s">
        <v>316</v>
      </c>
      <c r="D104" s="69"/>
      <c r="E104" s="71">
        <v>0</v>
      </c>
      <c r="F104" s="71">
        <v>0</v>
      </c>
      <c r="G104" s="71">
        <v>0</v>
      </c>
      <c r="H104" s="71">
        <v>2647988</v>
      </c>
      <c r="I104" s="71">
        <v>0</v>
      </c>
      <c r="J104" s="70"/>
      <c r="K104" s="62">
        <f>SUM(E104:J104)</f>
        <v>2647988</v>
      </c>
      <c r="L104" s="71">
        <v>74750</v>
      </c>
      <c r="M104" s="62">
        <f t="shared" si="11"/>
        <v>2573238</v>
      </c>
      <c r="N104" s="59"/>
      <c r="O104" s="63"/>
      <c r="Q104" s="36" t="s">
        <v>153</v>
      </c>
      <c r="R104" s="36" t="s">
        <v>153</v>
      </c>
      <c r="S104" s="36" t="s">
        <v>153</v>
      </c>
      <c r="T104" s="36" t="s">
        <v>153</v>
      </c>
      <c r="U104" s="36" t="s">
        <v>153</v>
      </c>
      <c r="V104" s="36">
        <v>1.6</v>
      </c>
      <c r="W104" s="36" t="s">
        <v>162</v>
      </c>
      <c r="X104" s="36" t="s">
        <v>295</v>
      </c>
      <c r="Y104" s="36" t="s">
        <v>155</v>
      </c>
    </row>
    <row r="105" spans="1:25" ht="25.5" x14ac:dyDescent="0.25">
      <c r="A105" s="23"/>
      <c r="B105" s="32" t="s">
        <v>317</v>
      </c>
      <c r="C105" s="73" t="s">
        <v>318</v>
      </c>
      <c r="D105" s="69"/>
      <c r="E105" s="71">
        <v>0</v>
      </c>
      <c r="F105" s="71">
        <v>793068</v>
      </c>
      <c r="G105" s="71">
        <v>486969</v>
      </c>
      <c r="H105" s="71">
        <v>0</v>
      </c>
      <c r="I105" s="71">
        <v>3515</v>
      </c>
      <c r="J105" s="70"/>
      <c r="K105" s="62">
        <f t="shared" ref="K105:K108" si="12">SUM(E105:J105)</f>
        <v>1283552</v>
      </c>
      <c r="L105" s="71">
        <v>36234</v>
      </c>
      <c r="M105" s="62">
        <f t="shared" si="11"/>
        <v>1247318</v>
      </c>
      <c r="N105" s="59"/>
      <c r="O105" s="63"/>
      <c r="Q105" s="36" t="s">
        <v>153</v>
      </c>
      <c r="R105" s="36" t="s">
        <v>153</v>
      </c>
      <c r="S105" s="36" t="s">
        <v>153</v>
      </c>
      <c r="T105" s="36" t="s">
        <v>153</v>
      </c>
      <c r="U105" s="36" t="s">
        <v>153</v>
      </c>
      <c r="V105" s="36">
        <v>1.6</v>
      </c>
      <c r="W105" s="36" t="s">
        <v>162</v>
      </c>
      <c r="X105" s="36" t="s">
        <v>295</v>
      </c>
      <c r="Y105" s="36" t="s">
        <v>155</v>
      </c>
    </row>
    <row r="106" spans="1:25" ht="24" customHeight="1" x14ac:dyDescent="0.25">
      <c r="A106" s="23"/>
      <c r="B106" s="32" t="s">
        <v>319</v>
      </c>
      <c r="C106" s="73" t="s">
        <v>320</v>
      </c>
      <c r="D106" s="69"/>
      <c r="E106" s="72"/>
      <c r="F106" s="72"/>
      <c r="G106" s="71">
        <v>0</v>
      </c>
      <c r="H106" s="71">
        <v>0</v>
      </c>
      <c r="I106" s="71">
        <v>0</v>
      </c>
      <c r="J106" s="71">
        <v>770702</v>
      </c>
      <c r="K106" s="62">
        <f t="shared" si="12"/>
        <v>770702</v>
      </c>
      <c r="L106" s="71">
        <v>21756</v>
      </c>
      <c r="M106" s="62">
        <f t="shared" si="11"/>
        <v>748946</v>
      </c>
      <c r="N106" s="59"/>
      <c r="O106" s="63"/>
      <c r="Q106" s="36">
        <v>1.6</v>
      </c>
      <c r="R106" s="36">
        <v>1.6</v>
      </c>
      <c r="S106" s="36" t="s">
        <v>153</v>
      </c>
      <c r="T106" s="36" t="s">
        <v>153</v>
      </c>
      <c r="U106" s="36" t="s">
        <v>153</v>
      </c>
      <c r="V106" s="36" t="s">
        <v>153</v>
      </c>
      <c r="W106" s="36" t="s">
        <v>162</v>
      </c>
      <c r="X106" s="36" t="s">
        <v>295</v>
      </c>
      <c r="Y106" s="36" t="s">
        <v>155</v>
      </c>
    </row>
    <row r="107" spans="1:25" ht="24" customHeight="1" x14ac:dyDescent="0.25">
      <c r="A107" s="23"/>
      <c r="B107" s="32" t="s">
        <v>321</v>
      </c>
      <c r="C107" s="73" t="s">
        <v>322</v>
      </c>
      <c r="D107" s="69"/>
      <c r="E107" s="72"/>
      <c r="F107" s="72"/>
      <c r="G107" s="71">
        <v>0</v>
      </c>
      <c r="H107" s="71">
        <v>0</v>
      </c>
      <c r="I107" s="71">
        <v>0</v>
      </c>
      <c r="J107" s="71">
        <v>0</v>
      </c>
      <c r="K107" s="62">
        <f t="shared" si="12"/>
        <v>0</v>
      </c>
      <c r="L107" s="71">
        <v>0</v>
      </c>
      <c r="M107" s="62">
        <f t="shared" si="11"/>
        <v>0</v>
      </c>
      <c r="N107" s="59"/>
      <c r="O107" s="63"/>
      <c r="Q107" s="36">
        <v>1.6</v>
      </c>
      <c r="R107" s="36">
        <v>1.6</v>
      </c>
      <c r="S107" s="36" t="s">
        <v>153</v>
      </c>
      <c r="T107" s="36" t="s">
        <v>153</v>
      </c>
      <c r="U107" s="36" t="s">
        <v>153</v>
      </c>
      <c r="V107" s="36" t="s">
        <v>153</v>
      </c>
      <c r="W107" s="36" t="s">
        <v>162</v>
      </c>
      <c r="X107" s="36" t="s">
        <v>295</v>
      </c>
      <c r="Y107" s="36" t="s">
        <v>155</v>
      </c>
    </row>
    <row r="108" spans="1:25" ht="25.5" x14ac:dyDescent="0.25">
      <c r="A108" s="23"/>
      <c r="B108" s="32" t="s">
        <v>323</v>
      </c>
      <c r="C108" s="73" t="s">
        <v>324</v>
      </c>
      <c r="D108" s="69"/>
      <c r="E108" s="72"/>
      <c r="F108" s="72"/>
      <c r="G108" s="71">
        <v>0</v>
      </c>
      <c r="H108" s="71">
        <v>0</v>
      </c>
      <c r="I108" s="71">
        <v>0</v>
      </c>
      <c r="J108" s="71">
        <v>2120</v>
      </c>
      <c r="K108" s="62">
        <f t="shared" si="12"/>
        <v>2120</v>
      </c>
      <c r="L108" s="71">
        <v>60</v>
      </c>
      <c r="M108" s="62">
        <f t="shared" si="11"/>
        <v>2060</v>
      </c>
      <c r="N108" s="59"/>
      <c r="O108" s="63"/>
      <c r="Q108" s="36">
        <v>1.6</v>
      </c>
      <c r="R108" s="36">
        <v>1.6</v>
      </c>
      <c r="S108" s="36" t="s">
        <v>153</v>
      </c>
      <c r="T108" s="36" t="s">
        <v>153</v>
      </c>
      <c r="U108" s="36" t="s">
        <v>153</v>
      </c>
      <c r="V108" s="36" t="s">
        <v>153</v>
      </c>
      <c r="W108" s="36" t="s">
        <v>162</v>
      </c>
      <c r="X108" s="36" t="s">
        <v>295</v>
      </c>
      <c r="Y108" s="36" t="s">
        <v>155</v>
      </c>
    </row>
    <row r="109" spans="1:25" ht="24" hidden="1" customHeight="1" x14ac:dyDescent="0.25">
      <c r="A109" s="23"/>
      <c r="B109" s="32" t="s">
        <v>325</v>
      </c>
      <c r="C109" s="73" t="s">
        <v>326</v>
      </c>
      <c r="D109" s="69"/>
      <c r="E109" s="70"/>
      <c r="F109" s="70"/>
      <c r="G109" s="70"/>
      <c r="H109" s="70"/>
      <c r="I109" s="70"/>
      <c r="J109" s="70"/>
      <c r="K109" s="71">
        <v>0</v>
      </c>
      <c r="L109" s="71">
        <v>0</v>
      </c>
      <c r="M109" s="62">
        <f t="shared" si="11"/>
        <v>0</v>
      </c>
      <c r="N109" s="59"/>
      <c r="O109" s="63"/>
      <c r="Q109" s="36"/>
      <c r="R109" s="36"/>
      <c r="S109" s="36"/>
      <c r="T109" s="36"/>
      <c r="U109" s="36"/>
      <c r="V109" s="36"/>
      <c r="W109" s="36" t="s">
        <v>300</v>
      </c>
      <c r="X109" s="36" t="s">
        <v>295</v>
      </c>
      <c r="Y109" s="36" t="s">
        <v>155</v>
      </c>
    </row>
    <row r="110" spans="1:25" ht="24" hidden="1" customHeight="1" x14ac:dyDescent="0.25">
      <c r="A110" s="23"/>
      <c r="B110" s="32"/>
      <c r="C110" s="73"/>
      <c r="D110" s="69"/>
      <c r="E110" s="70"/>
      <c r="F110" s="70"/>
      <c r="G110" s="70"/>
      <c r="H110" s="70"/>
      <c r="I110" s="70"/>
      <c r="J110" s="70"/>
      <c r="K110" s="70"/>
      <c r="L110" s="70"/>
      <c r="M110" s="72"/>
      <c r="N110" s="59"/>
      <c r="O110" s="113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24" hidden="1" customHeight="1" x14ac:dyDescent="0.25">
      <c r="A111" s="23"/>
      <c r="B111" s="32" t="s">
        <v>327</v>
      </c>
      <c r="C111" s="73" t="s">
        <v>328</v>
      </c>
      <c r="D111" s="69"/>
      <c r="E111" s="70"/>
      <c r="F111" s="70"/>
      <c r="G111" s="70"/>
      <c r="H111" s="70"/>
      <c r="I111" s="70"/>
      <c r="J111" s="70"/>
      <c r="K111" s="71">
        <v>0</v>
      </c>
      <c r="L111" s="71">
        <v>0</v>
      </c>
      <c r="M111" s="62">
        <f>K111-L111</f>
        <v>0</v>
      </c>
      <c r="N111" s="59"/>
      <c r="O111" s="63"/>
      <c r="Q111" s="36"/>
      <c r="R111" s="36"/>
      <c r="S111" s="36"/>
      <c r="T111" s="36"/>
      <c r="U111" s="36"/>
      <c r="V111" s="36"/>
      <c r="W111" s="36" t="s">
        <v>300</v>
      </c>
      <c r="X111" s="36" t="s">
        <v>295</v>
      </c>
      <c r="Y111" s="36" t="s">
        <v>155</v>
      </c>
    </row>
    <row r="112" spans="1:25" ht="24" hidden="1" customHeight="1" x14ac:dyDescent="0.25">
      <c r="A112" s="23"/>
      <c r="B112" s="32"/>
      <c r="C112" s="73"/>
      <c r="D112" s="69"/>
      <c r="E112" s="70"/>
      <c r="F112" s="70"/>
      <c r="G112" s="70"/>
      <c r="H112" s="70"/>
      <c r="I112" s="70"/>
      <c r="J112" s="70"/>
      <c r="K112" s="70"/>
      <c r="L112" s="70"/>
      <c r="M112" s="72"/>
      <c r="N112" s="59"/>
      <c r="O112" s="113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6" ht="24" hidden="1" customHeight="1" x14ac:dyDescent="0.25">
      <c r="A113" s="23"/>
      <c r="B113" s="32" t="s">
        <v>329</v>
      </c>
      <c r="C113" s="73" t="s">
        <v>330</v>
      </c>
      <c r="D113" s="69"/>
      <c r="E113" s="72"/>
      <c r="F113" s="72"/>
      <c r="G113" s="71">
        <v>0</v>
      </c>
      <c r="H113" s="71">
        <v>0</v>
      </c>
      <c r="I113" s="71">
        <v>0</v>
      </c>
      <c r="J113" s="70"/>
      <c r="K113" s="62">
        <f t="shared" ref="K113" si="13">SUM(E113:J113)</f>
        <v>0</v>
      </c>
      <c r="L113" s="71">
        <v>0</v>
      </c>
      <c r="M113" s="62">
        <f>K113-L113</f>
        <v>0</v>
      </c>
      <c r="N113" s="59"/>
      <c r="O113" s="63"/>
      <c r="Q113" s="36">
        <v>1.6</v>
      </c>
      <c r="R113" s="36">
        <v>1.6</v>
      </c>
      <c r="S113" s="36" t="s">
        <v>153</v>
      </c>
      <c r="T113" s="36" t="s">
        <v>153</v>
      </c>
      <c r="U113" s="36" t="s">
        <v>153</v>
      </c>
      <c r="V113" s="36">
        <v>1.6</v>
      </c>
      <c r="W113" s="36" t="s">
        <v>162</v>
      </c>
      <c r="X113" s="36" t="s">
        <v>295</v>
      </c>
      <c r="Y113" s="36" t="s">
        <v>155</v>
      </c>
    </row>
    <row r="114" spans="1:26" ht="24" hidden="1" customHeight="1" x14ac:dyDescent="0.25">
      <c r="A114" s="23"/>
      <c r="B114" s="32" t="s">
        <v>331</v>
      </c>
      <c r="C114" s="73" t="s">
        <v>332</v>
      </c>
      <c r="D114" s="69"/>
      <c r="E114" s="72"/>
      <c r="F114" s="72"/>
      <c r="G114" s="72"/>
      <c r="H114" s="72"/>
      <c r="I114" s="72"/>
      <c r="J114" s="70"/>
      <c r="K114" s="71">
        <v>0</v>
      </c>
      <c r="L114" s="71">
        <v>0</v>
      </c>
      <c r="M114" s="62">
        <f>K114-L114</f>
        <v>0</v>
      </c>
      <c r="N114" s="59"/>
      <c r="O114" s="63"/>
      <c r="Q114" s="36"/>
      <c r="R114" s="36"/>
      <c r="S114" s="36"/>
      <c r="T114" s="36"/>
      <c r="U114" s="36"/>
      <c r="V114" s="36"/>
      <c r="W114" s="36" t="s">
        <v>300</v>
      </c>
      <c r="X114" s="36" t="s">
        <v>295</v>
      </c>
      <c r="Y114" s="36" t="s">
        <v>155</v>
      </c>
    </row>
    <row r="115" spans="1:26" ht="24" hidden="1" customHeight="1" x14ac:dyDescent="0.25">
      <c r="A115" s="23"/>
      <c r="B115" s="32" t="s">
        <v>333</v>
      </c>
      <c r="C115" s="73" t="s">
        <v>334</v>
      </c>
      <c r="D115" s="69"/>
      <c r="E115" s="72"/>
      <c r="F115" s="72"/>
      <c r="G115" s="72"/>
      <c r="H115" s="72"/>
      <c r="I115" s="72"/>
      <c r="J115" s="72"/>
      <c r="K115" s="71">
        <v>922753</v>
      </c>
      <c r="L115" s="71">
        <v>3215</v>
      </c>
      <c r="M115" s="62">
        <f>K115-L115</f>
        <v>919538</v>
      </c>
      <c r="N115" s="59"/>
      <c r="O115" s="63"/>
      <c r="Q115" s="36"/>
      <c r="R115" s="36"/>
      <c r="S115" s="36"/>
      <c r="T115" s="36"/>
      <c r="U115" s="36"/>
      <c r="V115" s="36"/>
      <c r="W115" s="36" t="s">
        <v>300</v>
      </c>
      <c r="X115" s="36" t="s">
        <v>295</v>
      </c>
      <c r="Y115" s="36" t="s">
        <v>155</v>
      </c>
    </row>
    <row r="116" spans="1:26" ht="24" hidden="1" customHeight="1" x14ac:dyDescent="0.25">
      <c r="A116" s="23"/>
      <c r="B116" s="32" t="s">
        <v>335</v>
      </c>
      <c r="C116" s="73" t="s">
        <v>336</v>
      </c>
      <c r="D116" s="69"/>
      <c r="E116" s="72"/>
      <c r="F116" s="72"/>
      <c r="G116" s="72"/>
      <c r="H116" s="72"/>
      <c r="I116" s="72"/>
      <c r="J116" s="72"/>
      <c r="K116" s="71">
        <v>0</v>
      </c>
      <c r="L116" s="71">
        <v>0</v>
      </c>
      <c r="M116" s="62">
        <f>K116-L116</f>
        <v>0</v>
      </c>
      <c r="N116" s="59"/>
      <c r="O116" s="63"/>
      <c r="Q116" s="36"/>
      <c r="R116" s="36"/>
      <c r="S116" s="36"/>
      <c r="T116" s="36"/>
      <c r="U116" s="36"/>
      <c r="V116" s="36"/>
      <c r="W116" s="36" t="s">
        <v>300</v>
      </c>
      <c r="X116" s="36" t="s">
        <v>295</v>
      </c>
      <c r="Y116" s="36" t="s">
        <v>155</v>
      </c>
    </row>
    <row r="117" spans="1:26" ht="24" hidden="1" customHeight="1" x14ac:dyDescent="0.25">
      <c r="A117" s="23"/>
      <c r="B117" s="32" t="s">
        <v>337</v>
      </c>
      <c r="C117" s="73" t="s">
        <v>170</v>
      </c>
      <c r="D117" s="69"/>
      <c r="E117" s="72"/>
      <c r="F117" s="72"/>
      <c r="G117" s="72"/>
      <c r="H117" s="72"/>
      <c r="I117" s="72"/>
      <c r="J117" s="72"/>
      <c r="K117" s="71">
        <v>0</v>
      </c>
      <c r="L117" s="71">
        <v>0</v>
      </c>
      <c r="M117" s="62">
        <f>K117-L117</f>
        <v>0</v>
      </c>
      <c r="N117" s="59"/>
      <c r="O117" s="63"/>
      <c r="Q117" s="36"/>
      <c r="R117" s="36"/>
      <c r="S117" s="36"/>
      <c r="T117" s="36"/>
      <c r="U117" s="36"/>
      <c r="V117" s="36"/>
      <c r="W117" s="36" t="s">
        <v>300</v>
      </c>
      <c r="X117" s="36" t="s">
        <v>295</v>
      </c>
      <c r="Y117" s="36" t="s">
        <v>155</v>
      </c>
    </row>
    <row r="118" spans="1:26" ht="24" hidden="1" customHeight="1" x14ac:dyDescent="0.25">
      <c r="A118" s="23"/>
      <c r="B118" s="32"/>
      <c r="C118" s="73"/>
      <c r="D118" s="69"/>
      <c r="E118" s="72"/>
      <c r="F118" s="72"/>
      <c r="G118" s="72"/>
      <c r="H118" s="72"/>
      <c r="I118" s="72"/>
      <c r="J118" s="72"/>
      <c r="K118" s="84"/>
      <c r="L118" s="84"/>
      <c r="M118" s="84"/>
      <c r="N118" s="59"/>
      <c r="O118" s="114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6" ht="24" hidden="1" customHeight="1" x14ac:dyDescent="0.25">
      <c r="A119" s="23"/>
      <c r="B119" s="32" t="s">
        <v>338</v>
      </c>
      <c r="C119" s="73" t="s">
        <v>339</v>
      </c>
      <c r="D119" s="69"/>
      <c r="E119" s="72"/>
      <c r="F119" s="72"/>
      <c r="G119" s="72"/>
      <c r="H119" s="72"/>
      <c r="I119" s="72"/>
      <c r="J119" s="72"/>
      <c r="K119" s="71">
        <v>0</v>
      </c>
      <c r="L119" s="71">
        <v>0</v>
      </c>
      <c r="M119" s="62">
        <f>K119-L119</f>
        <v>0</v>
      </c>
      <c r="N119" s="59"/>
      <c r="O119" s="63"/>
      <c r="Q119" s="36"/>
      <c r="R119" s="36"/>
      <c r="S119" s="36"/>
      <c r="T119" s="36"/>
      <c r="U119" s="36"/>
      <c r="V119" s="36"/>
      <c r="W119" s="36" t="s">
        <v>340</v>
      </c>
      <c r="X119" s="36" t="s">
        <v>341</v>
      </c>
      <c r="Y119" s="36">
        <v>1021</v>
      </c>
      <c r="Z119" s="27" t="s">
        <v>260</v>
      </c>
    </row>
    <row r="120" spans="1:26" ht="24" hidden="1" customHeight="1" x14ac:dyDescent="0.25">
      <c r="A120" s="23"/>
      <c r="B120" s="32" t="s">
        <v>342</v>
      </c>
      <c r="C120" s="73" t="s">
        <v>343</v>
      </c>
      <c r="D120" s="69"/>
      <c r="E120" s="72"/>
      <c r="F120" s="72"/>
      <c r="G120" s="72"/>
      <c r="H120" s="72"/>
      <c r="I120" s="72"/>
      <c r="J120" s="72"/>
      <c r="K120" s="71">
        <v>0</v>
      </c>
      <c r="L120" s="71">
        <v>0</v>
      </c>
      <c r="M120" s="62">
        <f>K120-L120</f>
        <v>0</v>
      </c>
      <c r="N120" s="59"/>
      <c r="O120" s="63"/>
      <c r="Q120" s="36"/>
      <c r="R120" s="36"/>
      <c r="S120" s="36"/>
      <c r="T120" s="36"/>
      <c r="U120" s="36"/>
      <c r="V120" s="36"/>
      <c r="W120" s="36" t="s">
        <v>344</v>
      </c>
      <c r="X120" s="36" t="s">
        <v>295</v>
      </c>
      <c r="Y120" s="36" t="s">
        <v>155</v>
      </c>
    </row>
    <row r="121" spans="1:26" ht="24" hidden="1" customHeight="1" x14ac:dyDescent="0.25">
      <c r="A121" s="23"/>
      <c r="B121" s="32" t="s">
        <v>345</v>
      </c>
      <c r="C121" s="73" t="s">
        <v>346</v>
      </c>
      <c r="D121" s="69"/>
      <c r="E121" s="72"/>
      <c r="F121" s="72"/>
      <c r="G121" s="72"/>
      <c r="H121" s="72"/>
      <c r="I121" s="72"/>
      <c r="J121" s="72"/>
      <c r="K121" s="62">
        <f>SUM(K93:K120)</f>
        <v>10940791</v>
      </c>
      <c r="L121" s="62">
        <f>SUM(L93:L120)</f>
        <v>1994120</v>
      </c>
      <c r="M121" s="62">
        <f>SUM(M93:M120)</f>
        <v>8946671</v>
      </c>
      <c r="N121" s="59"/>
      <c r="O121" s="74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6" ht="24" hidden="1" customHeight="1" x14ac:dyDescent="0.25">
      <c r="A122" s="23"/>
      <c r="B122" s="32"/>
      <c r="C122" s="73"/>
      <c r="D122" s="69"/>
      <c r="E122" s="72"/>
      <c r="F122" s="72"/>
      <c r="G122" s="72"/>
      <c r="H122" s="72"/>
      <c r="I122" s="72"/>
      <c r="J122" s="72"/>
      <c r="K122" s="72"/>
      <c r="L122" s="72"/>
      <c r="M122" s="72"/>
      <c r="N122" s="59"/>
      <c r="O122" s="74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6" ht="24" hidden="1" customHeight="1" x14ac:dyDescent="0.25">
      <c r="A123" s="23"/>
      <c r="B123" s="32">
        <v>2.5</v>
      </c>
      <c r="C123" s="115" t="s">
        <v>347</v>
      </c>
      <c r="D123" s="69"/>
      <c r="E123" s="72"/>
      <c r="F123" s="72"/>
      <c r="G123" s="72"/>
      <c r="H123" s="72"/>
      <c r="I123" s="72"/>
      <c r="J123" s="72"/>
      <c r="K123" s="72"/>
      <c r="L123" s="72"/>
      <c r="M123" s="72"/>
      <c r="N123" s="59"/>
      <c r="O123" s="74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6" ht="24" hidden="1" customHeight="1" x14ac:dyDescent="0.25">
      <c r="A124" s="23"/>
      <c r="B124" s="32" t="s">
        <v>348</v>
      </c>
      <c r="C124" s="73" t="s">
        <v>349</v>
      </c>
      <c r="D124" s="69"/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0"/>
      <c r="K124" s="62">
        <f>SUM(E124:J124)</f>
        <v>0</v>
      </c>
      <c r="L124" s="71">
        <v>0</v>
      </c>
      <c r="M124" s="62">
        <f>K124-L124</f>
        <v>0</v>
      </c>
      <c r="N124" s="59"/>
      <c r="O124" s="63"/>
      <c r="Q124" s="36" t="s">
        <v>153</v>
      </c>
      <c r="R124" s="36" t="s">
        <v>153</v>
      </c>
      <c r="S124" s="36" t="s">
        <v>153</v>
      </c>
      <c r="T124" s="36" t="s">
        <v>153</v>
      </c>
      <c r="U124" s="36" t="s">
        <v>153</v>
      </c>
      <c r="V124" s="36">
        <v>1.6</v>
      </c>
      <c r="W124" s="36" t="s">
        <v>350</v>
      </c>
      <c r="X124" s="36" t="s">
        <v>295</v>
      </c>
      <c r="Y124" s="36" t="s">
        <v>155</v>
      </c>
    </row>
    <row r="125" spans="1:26" ht="24" customHeight="1" x14ac:dyDescent="0.25"/>
    <row r="126" spans="1:26" ht="24" customHeight="1" x14ac:dyDescent="0.25"/>
    <row r="127" spans="1:26" ht="24" customHeight="1" x14ac:dyDescent="0.25"/>
    <row r="128" spans="1:26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</sheetData>
  <sheetProtection algorithmName="SHA-512" hashValue="5lfbnPtUmkSKSf1T8nv+GHQKhhe5SG+2d3z0er68T9ClP70ebSDt1Lym/XKoxlBIl+KpoR7uNokMF24SV43QbQ==" saltValue="6a4L2l5BH87ukySwnO85IQ==" spinCount="100000" sheet="1" objects="1" scenarios="1" selectLockedCells="1" selectUnlockedCells="1"/>
  <mergeCells count="3">
    <mergeCell ref="Q3:Y3"/>
    <mergeCell ref="E75:G75"/>
    <mergeCell ref="E78:G7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719A-5799-4E5F-97F2-1A9C7D66B192}">
  <dimension ref="A1:Z151"/>
  <sheetViews>
    <sheetView topLeftCell="A62" workbookViewId="0">
      <selection activeCell="A111" sqref="A111:XFD125"/>
    </sheetView>
  </sheetViews>
  <sheetFormatPr defaultColWidth="9.140625" defaultRowHeight="15" x14ac:dyDescent="0.25"/>
  <cols>
    <col min="1" max="1" width="2.28515625" style="27" customWidth="1"/>
    <col min="2" max="2" width="7" style="27" customWidth="1"/>
    <col min="3" max="3" width="72.7109375" style="27" customWidth="1"/>
    <col min="4" max="4" width="2.28515625" style="27" customWidth="1"/>
    <col min="5" max="13" width="16.5703125" style="27" customWidth="1"/>
    <col min="14" max="14" width="2.28515625" style="27" customWidth="1"/>
    <col min="15" max="15" width="80.7109375" style="116" hidden="1" customWidth="1"/>
    <col min="16" max="16" width="6" style="27" customWidth="1"/>
    <col min="17" max="18" width="12" style="28" hidden="1" customWidth="1"/>
    <col min="19" max="19" width="17.42578125" style="28" hidden="1" customWidth="1"/>
    <col min="20" max="20" width="18.42578125" style="28" hidden="1" customWidth="1"/>
    <col min="21" max="22" width="12" style="28" hidden="1" customWidth="1"/>
    <col min="23" max="23" width="33.85546875" style="28" hidden="1" customWidth="1"/>
    <col min="24" max="24" width="18.140625" style="28" hidden="1" customWidth="1"/>
    <col min="25" max="25" width="11.42578125" style="28" hidden="1" customWidth="1"/>
    <col min="26" max="26" width="21.85546875" style="27" hidden="1" customWidth="1"/>
    <col min="27" max="16384" width="9.140625" style="27"/>
  </cols>
  <sheetData>
    <row r="1" spans="1:26" ht="24" customHeight="1" x14ac:dyDescent="0.25">
      <c r="A1" s="23"/>
      <c r="B1" s="24" t="s">
        <v>351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26" ht="22.5" customHeight="1" x14ac:dyDescent="0.25">
      <c r="A2" s="23"/>
      <c r="B2" s="29" t="s">
        <v>129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26" x14ac:dyDescent="0.25">
      <c r="A3" s="23"/>
      <c r="B3" s="32"/>
      <c r="C3" s="33"/>
      <c r="D3" s="23"/>
      <c r="E3" s="23"/>
      <c r="F3" s="23"/>
      <c r="G3" s="23"/>
      <c r="H3" s="23"/>
      <c r="I3" s="23"/>
      <c r="J3" s="23"/>
      <c r="K3" s="34"/>
      <c r="L3" s="23"/>
      <c r="M3" s="34"/>
      <c r="N3" s="23"/>
      <c r="O3" s="35"/>
      <c r="Q3" s="124" t="s">
        <v>130</v>
      </c>
      <c r="R3" s="124"/>
      <c r="S3" s="124"/>
      <c r="T3" s="124"/>
      <c r="U3" s="124"/>
      <c r="V3" s="124"/>
      <c r="W3" s="124"/>
      <c r="X3" s="124"/>
      <c r="Y3" s="124"/>
    </row>
    <row r="4" spans="1:26" ht="25.5" x14ac:dyDescent="0.25">
      <c r="A4" s="23"/>
      <c r="B4" s="32"/>
      <c r="C4" s="37" t="s">
        <v>6</v>
      </c>
      <c r="D4" s="38"/>
      <c r="E4" s="39" t="s">
        <v>7</v>
      </c>
      <c r="F4" s="39" t="s">
        <v>131</v>
      </c>
      <c r="G4" s="39" t="s">
        <v>132</v>
      </c>
      <c r="H4" s="39" t="s">
        <v>133</v>
      </c>
      <c r="I4" s="39" t="s">
        <v>11</v>
      </c>
      <c r="J4" s="39" t="s">
        <v>134</v>
      </c>
      <c r="K4" s="40" t="s">
        <v>135</v>
      </c>
      <c r="L4" s="39" t="s">
        <v>14</v>
      </c>
      <c r="M4" s="41" t="s">
        <v>136</v>
      </c>
      <c r="N4" s="42"/>
      <c r="O4" s="43" t="s">
        <v>137</v>
      </c>
      <c r="Q4" s="36" t="s">
        <v>7</v>
      </c>
      <c r="R4" s="36" t="s">
        <v>131</v>
      </c>
      <c r="S4" s="36" t="s">
        <v>132</v>
      </c>
      <c r="T4" s="36" t="s">
        <v>133</v>
      </c>
      <c r="U4" s="36" t="s">
        <v>11</v>
      </c>
      <c r="V4" s="36" t="s">
        <v>134</v>
      </c>
      <c r="W4" s="36" t="s">
        <v>135</v>
      </c>
      <c r="X4" s="36" t="s">
        <v>14</v>
      </c>
      <c r="Y4" s="36" t="s">
        <v>136</v>
      </c>
      <c r="Z4" s="36" t="s">
        <v>138</v>
      </c>
    </row>
    <row r="5" spans="1:26" x14ac:dyDescent="0.25">
      <c r="A5" s="23"/>
      <c r="B5" s="32"/>
      <c r="C5" s="44"/>
      <c r="D5" s="44"/>
      <c r="E5" s="45"/>
      <c r="F5" s="45"/>
      <c r="G5" s="45"/>
      <c r="H5" s="46"/>
      <c r="I5" s="46"/>
      <c r="J5" s="45"/>
      <c r="K5" s="47"/>
      <c r="L5" s="45"/>
      <c r="M5" s="48"/>
      <c r="N5" s="45"/>
      <c r="O5" s="49"/>
      <c r="Q5" s="36" t="s">
        <v>139</v>
      </c>
      <c r="R5" s="36"/>
      <c r="S5" s="36"/>
      <c r="T5" s="36"/>
      <c r="U5" s="36"/>
      <c r="V5" s="36"/>
      <c r="W5" s="36"/>
      <c r="X5" s="36"/>
      <c r="Y5" s="36"/>
    </row>
    <row r="6" spans="1:26" ht="24" customHeight="1" x14ac:dyDescent="0.25">
      <c r="A6" s="23"/>
      <c r="B6" s="32"/>
      <c r="C6" s="44"/>
      <c r="D6" s="44"/>
      <c r="E6" s="50" t="str">
        <f>IF(COUNTA(E9:M124)&lt;447,"PLEASE ENTER VALUES IN ALL CELLS","")</f>
        <v/>
      </c>
      <c r="F6" s="51"/>
      <c r="G6" s="51"/>
      <c r="H6" s="51"/>
      <c r="I6" s="51"/>
      <c r="J6" s="51"/>
      <c r="K6" s="51"/>
      <c r="L6" s="51"/>
      <c r="M6" s="52" t="s">
        <v>140</v>
      </c>
      <c r="N6" s="44"/>
      <c r="O6" s="53"/>
      <c r="Q6" s="36" t="s">
        <v>141</v>
      </c>
      <c r="R6" s="36" t="s">
        <v>142</v>
      </c>
      <c r="S6" s="36" t="s">
        <v>143</v>
      </c>
      <c r="T6" s="36" t="s">
        <v>144</v>
      </c>
      <c r="U6" s="36" t="s">
        <v>145</v>
      </c>
      <c r="V6" s="36" t="s">
        <v>146</v>
      </c>
      <c r="W6" s="36" t="s">
        <v>147</v>
      </c>
      <c r="X6" s="36" t="s">
        <v>148</v>
      </c>
      <c r="Y6" s="36" t="s">
        <v>149</v>
      </c>
    </row>
    <row r="7" spans="1:26" ht="24" customHeight="1" x14ac:dyDescent="0.25">
      <c r="A7" s="23"/>
      <c r="B7" s="54">
        <v>1</v>
      </c>
      <c r="C7" s="55" t="s">
        <v>150</v>
      </c>
      <c r="D7" s="44"/>
      <c r="E7" s="56"/>
      <c r="F7" s="56"/>
      <c r="G7" s="56"/>
      <c r="H7" s="56"/>
      <c r="I7" s="56"/>
      <c r="J7" s="56"/>
      <c r="K7" s="56"/>
      <c r="L7" s="56"/>
      <c r="M7" s="56"/>
      <c r="N7" s="44"/>
      <c r="O7" s="57"/>
      <c r="Q7" s="36"/>
      <c r="R7" s="36"/>
      <c r="S7" s="36"/>
      <c r="T7" s="36"/>
      <c r="U7" s="36"/>
      <c r="V7" s="36"/>
      <c r="W7" s="36"/>
      <c r="X7" s="36"/>
      <c r="Y7" s="36"/>
    </row>
    <row r="8" spans="1:26" ht="24" customHeight="1" x14ac:dyDescent="0.25">
      <c r="A8" s="23"/>
      <c r="B8" s="58"/>
      <c r="C8" s="55"/>
      <c r="D8" s="44"/>
      <c r="E8" s="56"/>
      <c r="F8" s="56"/>
      <c r="G8" s="56"/>
      <c r="H8" s="56"/>
      <c r="I8" s="56"/>
      <c r="J8" s="56"/>
      <c r="K8" s="56"/>
      <c r="L8" s="56"/>
      <c r="M8" s="56"/>
      <c r="N8" s="59"/>
      <c r="O8" s="57"/>
      <c r="Q8" s="36"/>
      <c r="R8" s="36"/>
      <c r="S8" s="36"/>
      <c r="T8" s="36"/>
      <c r="U8" s="36"/>
      <c r="V8" s="36"/>
      <c r="W8" s="36"/>
      <c r="X8" s="36"/>
      <c r="Y8" s="36"/>
    </row>
    <row r="9" spans="1:26" ht="25.5" hidden="1" x14ac:dyDescent="0.25">
      <c r="A9" s="23"/>
      <c r="B9" s="58" t="s">
        <v>151</v>
      </c>
      <c r="C9" s="60" t="s">
        <v>152</v>
      </c>
      <c r="D9" s="44"/>
      <c r="E9" s="61">
        <v>14474036</v>
      </c>
      <c r="F9" s="61">
        <v>37405384</v>
      </c>
      <c r="G9" s="61">
        <v>10097255</v>
      </c>
      <c r="H9" s="56"/>
      <c r="I9" s="56"/>
      <c r="J9" s="56"/>
      <c r="K9" s="62">
        <f>SUM(E9:J9)</f>
        <v>61976675</v>
      </c>
      <c r="L9" s="56"/>
      <c r="M9" s="62">
        <f>K9-L9</f>
        <v>61976675</v>
      </c>
      <c r="N9" s="59"/>
      <c r="O9" s="63"/>
      <c r="Q9" s="36" t="s">
        <v>153</v>
      </c>
      <c r="R9" s="36" t="s">
        <v>153</v>
      </c>
      <c r="S9" s="36" t="s">
        <v>153</v>
      </c>
      <c r="T9" s="36">
        <v>1.6</v>
      </c>
      <c r="U9" s="36">
        <v>1.6</v>
      </c>
      <c r="V9" s="36">
        <v>1.6</v>
      </c>
      <c r="W9" s="36" t="s">
        <v>154</v>
      </c>
      <c r="X9" s="36">
        <v>1.6</v>
      </c>
      <c r="Y9" s="36" t="s">
        <v>155</v>
      </c>
    </row>
    <row r="10" spans="1:26" ht="25.5" x14ac:dyDescent="0.25">
      <c r="A10" s="23"/>
      <c r="B10" s="58" t="s">
        <v>156</v>
      </c>
      <c r="C10" s="60" t="s">
        <v>157</v>
      </c>
      <c r="D10" s="44"/>
      <c r="E10" s="61">
        <v>0</v>
      </c>
      <c r="F10" s="61">
        <v>235333</v>
      </c>
      <c r="G10" s="61">
        <v>337000</v>
      </c>
      <c r="H10" s="61">
        <v>45833</v>
      </c>
      <c r="I10" s="61">
        <v>0</v>
      </c>
      <c r="J10" s="56"/>
      <c r="K10" s="62">
        <f>SUM(E10:J10)</f>
        <v>618166</v>
      </c>
      <c r="L10" s="56"/>
      <c r="M10" s="62">
        <f>K10-L10</f>
        <v>618166</v>
      </c>
      <c r="N10" s="59"/>
      <c r="O10" s="63"/>
      <c r="Q10" s="36" t="s">
        <v>153</v>
      </c>
      <c r="R10" s="36" t="s">
        <v>153</v>
      </c>
      <c r="S10" s="36" t="s">
        <v>153</v>
      </c>
      <c r="T10" s="36" t="s">
        <v>153</v>
      </c>
      <c r="U10" s="36" t="s">
        <v>153</v>
      </c>
      <c r="V10" s="36">
        <v>1.6</v>
      </c>
      <c r="W10" s="36" t="s">
        <v>158</v>
      </c>
      <c r="X10" s="36">
        <v>1.6</v>
      </c>
      <c r="Y10" s="36" t="s">
        <v>155</v>
      </c>
    </row>
    <row r="11" spans="1:26" ht="24" customHeight="1" x14ac:dyDescent="0.25">
      <c r="A11" s="23"/>
      <c r="B11" s="64"/>
      <c r="C11" s="23"/>
      <c r="D11" s="44"/>
      <c r="E11" s="56"/>
      <c r="F11" s="56"/>
      <c r="G11" s="56"/>
      <c r="H11" s="56"/>
      <c r="I11" s="56"/>
      <c r="J11" s="56"/>
      <c r="K11" s="56"/>
      <c r="L11" s="56"/>
      <c r="M11" s="56"/>
      <c r="N11" s="59"/>
      <c r="O11" s="57"/>
      <c r="Q11" s="36"/>
      <c r="R11" s="36"/>
      <c r="S11" s="36"/>
      <c r="T11" s="36"/>
      <c r="U11" s="36"/>
      <c r="V11" s="36"/>
      <c r="W11" s="36"/>
      <c r="X11" s="36"/>
      <c r="Y11" s="36"/>
    </row>
    <row r="12" spans="1:26" ht="24" hidden="1" customHeight="1" x14ac:dyDescent="0.25">
      <c r="A12" s="23"/>
      <c r="B12" s="58"/>
      <c r="C12" s="55" t="s">
        <v>159</v>
      </c>
      <c r="D12" s="65"/>
      <c r="E12" s="66"/>
      <c r="F12" s="66"/>
      <c r="G12" s="66"/>
      <c r="H12" s="66"/>
      <c r="I12" s="66"/>
      <c r="J12" s="67"/>
      <c r="K12" s="66"/>
      <c r="L12" s="56"/>
      <c r="M12" s="56"/>
      <c r="N12" s="59"/>
      <c r="O12" s="68"/>
      <c r="Q12" s="36"/>
      <c r="R12" s="36"/>
      <c r="S12" s="36"/>
      <c r="T12" s="36"/>
      <c r="U12" s="36"/>
      <c r="V12" s="36"/>
      <c r="W12" s="36"/>
      <c r="X12" s="36"/>
      <c r="Y12" s="36"/>
    </row>
    <row r="13" spans="1:26" ht="24" hidden="1" customHeight="1" x14ac:dyDescent="0.25">
      <c r="A13" s="23"/>
      <c r="B13" s="58" t="s">
        <v>160</v>
      </c>
      <c r="C13" s="33" t="s">
        <v>161</v>
      </c>
      <c r="D13" s="69"/>
      <c r="E13" s="70"/>
      <c r="F13" s="71">
        <v>0</v>
      </c>
      <c r="G13" s="71">
        <v>0</v>
      </c>
      <c r="H13" s="70"/>
      <c r="I13" s="70"/>
      <c r="J13" s="70"/>
      <c r="K13" s="62">
        <f t="shared" ref="K13:K22" si="0">SUM(E13:J13)</f>
        <v>0</v>
      </c>
      <c r="L13" s="71">
        <v>0</v>
      </c>
      <c r="M13" s="62">
        <f t="shared" ref="M13:M22" si="1">K13-L13</f>
        <v>0</v>
      </c>
      <c r="N13" s="59"/>
      <c r="O13" s="63"/>
      <c r="Q13" s="36">
        <v>1.6</v>
      </c>
      <c r="R13" s="36" t="s">
        <v>153</v>
      </c>
      <c r="S13" s="36" t="s">
        <v>153</v>
      </c>
      <c r="T13" s="36">
        <v>1.6</v>
      </c>
      <c r="U13" s="36">
        <v>1.6</v>
      </c>
      <c r="V13" s="36">
        <v>1.6</v>
      </c>
      <c r="W13" s="36" t="s">
        <v>162</v>
      </c>
      <c r="X13" s="36" t="s">
        <v>153</v>
      </c>
      <c r="Y13" s="36" t="s">
        <v>155</v>
      </c>
    </row>
    <row r="14" spans="1:26" ht="24" hidden="1" customHeight="1" x14ac:dyDescent="0.25">
      <c r="A14" s="23"/>
      <c r="B14" s="58" t="s">
        <v>163</v>
      </c>
      <c r="C14" s="23" t="s">
        <v>164</v>
      </c>
      <c r="D14" s="69"/>
      <c r="E14" s="70"/>
      <c r="F14" s="71">
        <v>0</v>
      </c>
      <c r="G14" s="71">
        <v>0</v>
      </c>
      <c r="H14" s="70"/>
      <c r="I14" s="70"/>
      <c r="J14" s="72"/>
      <c r="K14" s="62">
        <f t="shared" si="0"/>
        <v>0</v>
      </c>
      <c r="L14" s="71">
        <v>0</v>
      </c>
      <c r="M14" s="62">
        <f t="shared" si="1"/>
        <v>0</v>
      </c>
      <c r="N14" s="59"/>
      <c r="O14" s="63"/>
      <c r="Q14" s="36">
        <v>1.6</v>
      </c>
      <c r="R14" s="36" t="s">
        <v>153</v>
      </c>
      <c r="S14" s="36" t="s">
        <v>153</v>
      </c>
      <c r="T14" s="36">
        <v>1.6</v>
      </c>
      <c r="U14" s="36">
        <v>1.6</v>
      </c>
      <c r="V14" s="36">
        <v>1.6</v>
      </c>
      <c r="W14" s="36" t="s">
        <v>162</v>
      </c>
      <c r="X14" s="36" t="s">
        <v>153</v>
      </c>
      <c r="Y14" s="36" t="s">
        <v>155</v>
      </c>
    </row>
    <row r="15" spans="1:26" ht="24" hidden="1" customHeight="1" x14ac:dyDescent="0.25">
      <c r="A15" s="23"/>
      <c r="B15" s="58" t="s">
        <v>165</v>
      </c>
      <c r="C15" s="23" t="s">
        <v>166</v>
      </c>
      <c r="D15" s="69"/>
      <c r="E15" s="70"/>
      <c r="F15" s="71">
        <v>0</v>
      </c>
      <c r="G15" s="71">
        <v>0</v>
      </c>
      <c r="H15" s="70"/>
      <c r="I15" s="70"/>
      <c r="J15" s="72"/>
      <c r="K15" s="62">
        <f t="shared" si="0"/>
        <v>0</v>
      </c>
      <c r="L15" s="71">
        <v>0</v>
      </c>
      <c r="M15" s="62">
        <f t="shared" si="1"/>
        <v>0</v>
      </c>
      <c r="N15" s="59"/>
      <c r="O15" s="63"/>
      <c r="Q15" s="36">
        <v>1.6</v>
      </c>
      <c r="R15" s="36" t="s">
        <v>153</v>
      </c>
      <c r="S15" s="36" t="s">
        <v>153</v>
      </c>
      <c r="T15" s="36">
        <v>1.6</v>
      </c>
      <c r="U15" s="36">
        <v>1.6</v>
      </c>
      <c r="V15" s="36">
        <v>1.6</v>
      </c>
      <c r="W15" s="36" t="s">
        <v>162</v>
      </c>
      <c r="X15" s="36" t="s">
        <v>153</v>
      </c>
      <c r="Y15" s="36" t="s">
        <v>155</v>
      </c>
    </row>
    <row r="16" spans="1:26" ht="24" hidden="1" customHeight="1" x14ac:dyDescent="0.25">
      <c r="A16" s="23"/>
      <c r="B16" s="58" t="s">
        <v>167</v>
      </c>
      <c r="C16" s="23" t="s">
        <v>168</v>
      </c>
      <c r="D16" s="69"/>
      <c r="E16" s="70"/>
      <c r="F16" s="71">
        <v>3790</v>
      </c>
      <c r="G16" s="71">
        <v>2570</v>
      </c>
      <c r="H16" s="70"/>
      <c r="I16" s="70"/>
      <c r="J16" s="72"/>
      <c r="K16" s="62">
        <f t="shared" si="0"/>
        <v>6360</v>
      </c>
      <c r="L16" s="71">
        <v>0</v>
      </c>
      <c r="M16" s="62">
        <f t="shared" si="1"/>
        <v>6360</v>
      </c>
      <c r="N16" s="59"/>
      <c r="O16" s="63"/>
      <c r="Q16" s="36">
        <v>1.6</v>
      </c>
      <c r="R16" s="36" t="s">
        <v>153</v>
      </c>
      <c r="S16" s="36" t="s">
        <v>153</v>
      </c>
      <c r="T16" s="36">
        <v>1.6</v>
      </c>
      <c r="U16" s="36">
        <v>1.6</v>
      </c>
      <c r="V16" s="36">
        <v>1.6</v>
      </c>
      <c r="W16" s="36" t="s">
        <v>162</v>
      </c>
      <c r="X16" s="36" t="s">
        <v>153</v>
      </c>
      <c r="Y16" s="36" t="s">
        <v>155</v>
      </c>
    </row>
    <row r="17" spans="1:25" ht="24" hidden="1" customHeight="1" x14ac:dyDescent="0.25">
      <c r="A17" s="23"/>
      <c r="B17" s="58" t="s">
        <v>169</v>
      </c>
      <c r="C17" s="23" t="s">
        <v>170</v>
      </c>
      <c r="D17" s="69"/>
      <c r="E17" s="70"/>
      <c r="F17" s="71">
        <v>0</v>
      </c>
      <c r="G17" s="71">
        <v>0</v>
      </c>
      <c r="H17" s="70"/>
      <c r="I17" s="70"/>
      <c r="J17" s="72"/>
      <c r="K17" s="62">
        <f t="shared" si="0"/>
        <v>0</v>
      </c>
      <c r="L17" s="71">
        <v>0</v>
      </c>
      <c r="M17" s="62">
        <f t="shared" si="1"/>
        <v>0</v>
      </c>
      <c r="N17" s="59"/>
      <c r="O17" s="63"/>
      <c r="Q17" s="36">
        <v>1.6</v>
      </c>
      <c r="R17" s="36" t="s">
        <v>153</v>
      </c>
      <c r="S17" s="36" t="s">
        <v>153</v>
      </c>
      <c r="T17" s="36">
        <v>1.6</v>
      </c>
      <c r="U17" s="36">
        <v>1.6</v>
      </c>
      <c r="V17" s="36">
        <v>1.6</v>
      </c>
      <c r="W17" s="36" t="s">
        <v>162</v>
      </c>
      <c r="X17" s="36" t="s">
        <v>153</v>
      </c>
      <c r="Y17" s="36" t="s">
        <v>155</v>
      </c>
    </row>
    <row r="18" spans="1:25" ht="24" hidden="1" customHeight="1" x14ac:dyDescent="0.25">
      <c r="A18" s="23"/>
      <c r="B18" s="58" t="s">
        <v>171</v>
      </c>
      <c r="C18" s="23" t="s">
        <v>172</v>
      </c>
      <c r="D18" s="69"/>
      <c r="E18" s="70"/>
      <c r="F18" s="71">
        <v>0</v>
      </c>
      <c r="G18" s="71">
        <v>0</v>
      </c>
      <c r="H18" s="70"/>
      <c r="I18" s="70"/>
      <c r="J18" s="72"/>
      <c r="K18" s="62">
        <f t="shared" si="0"/>
        <v>0</v>
      </c>
      <c r="L18" s="71">
        <v>0</v>
      </c>
      <c r="M18" s="62">
        <f t="shared" si="1"/>
        <v>0</v>
      </c>
      <c r="N18" s="59"/>
      <c r="O18" s="63"/>
      <c r="Q18" s="36">
        <v>1.6</v>
      </c>
      <c r="R18" s="36" t="s">
        <v>153</v>
      </c>
      <c r="S18" s="36" t="s">
        <v>153</v>
      </c>
      <c r="T18" s="36">
        <v>1.6</v>
      </c>
      <c r="U18" s="36">
        <v>1.6</v>
      </c>
      <c r="V18" s="36">
        <v>1.6</v>
      </c>
      <c r="W18" s="36" t="s">
        <v>162</v>
      </c>
      <c r="X18" s="36" t="s">
        <v>153</v>
      </c>
      <c r="Y18" s="36" t="s">
        <v>155</v>
      </c>
    </row>
    <row r="19" spans="1:25" ht="24" hidden="1" customHeight="1" x14ac:dyDescent="0.25">
      <c r="A19" s="23"/>
      <c r="B19" s="58" t="s">
        <v>173</v>
      </c>
      <c r="C19" s="23" t="s">
        <v>174</v>
      </c>
      <c r="D19" s="69"/>
      <c r="E19" s="70"/>
      <c r="F19" s="71">
        <v>0</v>
      </c>
      <c r="G19" s="71">
        <v>0</v>
      </c>
      <c r="H19" s="70"/>
      <c r="I19" s="70"/>
      <c r="J19" s="72"/>
      <c r="K19" s="62">
        <f t="shared" si="0"/>
        <v>0</v>
      </c>
      <c r="L19" s="71">
        <v>0</v>
      </c>
      <c r="M19" s="62">
        <f t="shared" si="1"/>
        <v>0</v>
      </c>
      <c r="N19" s="59"/>
      <c r="O19" s="63"/>
      <c r="Q19" s="36">
        <v>1.6</v>
      </c>
      <c r="R19" s="36" t="s">
        <v>153</v>
      </c>
      <c r="S19" s="36" t="s">
        <v>153</v>
      </c>
      <c r="T19" s="36">
        <v>1.6</v>
      </c>
      <c r="U19" s="36">
        <v>1.6</v>
      </c>
      <c r="V19" s="36">
        <v>1.6</v>
      </c>
      <c r="W19" s="36" t="s">
        <v>162</v>
      </c>
      <c r="X19" s="36" t="s">
        <v>153</v>
      </c>
      <c r="Y19" s="36" t="s">
        <v>155</v>
      </c>
    </row>
    <row r="20" spans="1:25" ht="24" hidden="1" customHeight="1" x14ac:dyDescent="0.25">
      <c r="A20" s="23"/>
      <c r="B20" s="58" t="s">
        <v>175</v>
      </c>
      <c r="C20" s="23" t="s">
        <v>176</v>
      </c>
      <c r="D20" s="69"/>
      <c r="E20" s="72"/>
      <c r="F20" s="71">
        <v>185413</v>
      </c>
      <c r="G20" s="71">
        <v>113850</v>
      </c>
      <c r="H20" s="72"/>
      <c r="I20" s="72"/>
      <c r="J20" s="72"/>
      <c r="K20" s="62">
        <f t="shared" si="0"/>
        <v>299263</v>
      </c>
      <c r="L20" s="71">
        <v>0</v>
      </c>
      <c r="M20" s="62">
        <f t="shared" si="1"/>
        <v>299263</v>
      </c>
      <c r="N20" s="59"/>
      <c r="O20" s="63"/>
      <c r="Q20" s="36">
        <v>1.6</v>
      </c>
      <c r="R20" s="36" t="s">
        <v>153</v>
      </c>
      <c r="S20" s="36" t="s">
        <v>153</v>
      </c>
      <c r="T20" s="36">
        <v>1.6</v>
      </c>
      <c r="U20" s="36">
        <v>1.6</v>
      </c>
      <c r="V20" s="36">
        <v>1.6</v>
      </c>
      <c r="W20" s="36" t="s">
        <v>162</v>
      </c>
      <c r="X20" s="36" t="s">
        <v>153</v>
      </c>
      <c r="Y20" s="36" t="s">
        <v>155</v>
      </c>
    </row>
    <row r="21" spans="1:25" ht="24" hidden="1" customHeight="1" x14ac:dyDescent="0.25">
      <c r="A21" s="23"/>
      <c r="B21" s="58" t="s">
        <v>177</v>
      </c>
      <c r="C21" s="23" t="s">
        <v>178</v>
      </c>
      <c r="D21" s="69"/>
      <c r="E21" s="72"/>
      <c r="F21" s="71">
        <v>27880</v>
      </c>
      <c r="G21" s="71">
        <v>17120</v>
      </c>
      <c r="H21" s="72"/>
      <c r="I21" s="72"/>
      <c r="J21" s="72"/>
      <c r="K21" s="62">
        <f t="shared" si="0"/>
        <v>45000</v>
      </c>
      <c r="L21" s="71">
        <v>0</v>
      </c>
      <c r="M21" s="62">
        <f t="shared" si="1"/>
        <v>45000</v>
      </c>
      <c r="N21" s="59"/>
      <c r="O21" s="63"/>
      <c r="Q21" s="36">
        <v>1.6</v>
      </c>
      <c r="R21" s="36" t="s">
        <v>153</v>
      </c>
      <c r="S21" s="36" t="s">
        <v>153</v>
      </c>
      <c r="T21" s="36">
        <v>1.6</v>
      </c>
      <c r="U21" s="36">
        <v>1.6</v>
      </c>
      <c r="V21" s="36">
        <v>1.6</v>
      </c>
      <c r="W21" s="36" t="s">
        <v>162</v>
      </c>
      <c r="X21" s="36" t="s">
        <v>153</v>
      </c>
      <c r="Y21" s="36" t="s">
        <v>155</v>
      </c>
    </row>
    <row r="22" spans="1:25" ht="24" hidden="1" customHeight="1" x14ac:dyDescent="0.25">
      <c r="A22" s="23"/>
      <c r="B22" s="58" t="s">
        <v>179</v>
      </c>
      <c r="C22" s="23" t="s">
        <v>180</v>
      </c>
      <c r="D22" s="69"/>
      <c r="E22" s="72"/>
      <c r="F22" s="71">
        <v>0</v>
      </c>
      <c r="G22" s="71">
        <v>0</v>
      </c>
      <c r="H22" s="72"/>
      <c r="I22" s="72"/>
      <c r="J22" s="72"/>
      <c r="K22" s="62">
        <f t="shared" si="0"/>
        <v>0</v>
      </c>
      <c r="L22" s="71">
        <v>0</v>
      </c>
      <c r="M22" s="62">
        <f t="shared" si="1"/>
        <v>0</v>
      </c>
      <c r="N22" s="59"/>
      <c r="O22" s="63"/>
      <c r="Q22" s="36">
        <v>1.6</v>
      </c>
      <c r="R22" s="36" t="s">
        <v>153</v>
      </c>
      <c r="S22" s="36" t="s">
        <v>153</v>
      </c>
      <c r="T22" s="36">
        <v>1.6</v>
      </c>
      <c r="U22" s="36">
        <v>1.6</v>
      </c>
      <c r="V22" s="36">
        <v>1.6</v>
      </c>
      <c r="W22" s="36" t="s">
        <v>181</v>
      </c>
      <c r="X22" s="36" t="s">
        <v>153</v>
      </c>
      <c r="Y22" s="36" t="s">
        <v>155</v>
      </c>
    </row>
    <row r="23" spans="1:25" ht="24" hidden="1" customHeight="1" x14ac:dyDescent="0.25">
      <c r="A23" s="23"/>
      <c r="B23" s="32"/>
      <c r="C23" s="73"/>
      <c r="D23" s="69"/>
      <c r="E23" s="70"/>
      <c r="F23" s="70"/>
      <c r="G23" s="72"/>
      <c r="H23" s="72"/>
      <c r="I23" s="72"/>
      <c r="J23" s="72"/>
      <c r="K23" s="72"/>
      <c r="L23" s="70"/>
      <c r="M23" s="72"/>
      <c r="N23" s="59"/>
      <c r="O23" s="74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24" customHeight="1" x14ac:dyDescent="0.25">
      <c r="A24" s="23"/>
      <c r="B24" s="32"/>
      <c r="C24" s="75" t="s">
        <v>32</v>
      </c>
      <c r="D24" s="69"/>
      <c r="E24" s="76"/>
      <c r="F24" s="76"/>
      <c r="G24" s="72"/>
      <c r="H24" s="72"/>
      <c r="I24" s="72"/>
      <c r="J24" s="72"/>
      <c r="K24" s="77"/>
      <c r="L24" s="76"/>
      <c r="M24" s="77"/>
      <c r="N24" s="59"/>
      <c r="O24" s="78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24" customHeight="1" x14ac:dyDescent="0.25">
      <c r="A25" s="23"/>
      <c r="B25" s="32" t="s">
        <v>182</v>
      </c>
      <c r="C25" s="73" t="s">
        <v>183</v>
      </c>
      <c r="D25" s="69"/>
      <c r="E25" s="71">
        <v>0</v>
      </c>
      <c r="F25" s="71">
        <v>1053309</v>
      </c>
      <c r="G25" s="71">
        <v>338440</v>
      </c>
      <c r="H25" s="71">
        <v>0</v>
      </c>
      <c r="I25" s="71">
        <v>0</v>
      </c>
      <c r="J25" s="72"/>
      <c r="K25" s="62">
        <f t="shared" ref="K25:K37" si="2">SUM(E25:J25)</f>
        <v>1391749</v>
      </c>
      <c r="L25" s="71">
        <v>0</v>
      </c>
      <c r="M25" s="62">
        <f t="shared" ref="M25:M37" si="3">K25-L25</f>
        <v>1391749</v>
      </c>
      <c r="N25" s="59"/>
      <c r="O25" s="63"/>
      <c r="Q25" s="36" t="s">
        <v>153</v>
      </c>
      <c r="R25" s="36" t="s">
        <v>153</v>
      </c>
      <c r="S25" s="36" t="s">
        <v>153</v>
      </c>
      <c r="T25" s="36" t="s">
        <v>153</v>
      </c>
      <c r="U25" s="36" t="s">
        <v>153</v>
      </c>
      <c r="V25" s="36">
        <v>1.6</v>
      </c>
      <c r="W25" s="36" t="s">
        <v>162</v>
      </c>
      <c r="X25" s="36" t="s">
        <v>153</v>
      </c>
      <c r="Y25" s="36" t="s">
        <v>155</v>
      </c>
    </row>
    <row r="26" spans="1:25" ht="24" customHeight="1" x14ac:dyDescent="0.25">
      <c r="A26" s="23"/>
      <c r="B26" s="32" t="s">
        <v>184</v>
      </c>
      <c r="C26" s="73" t="s">
        <v>185</v>
      </c>
      <c r="D26" s="69"/>
      <c r="E26" s="71">
        <v>0</v>
      </c>
      <c r="F26" s="71">
        <v>2501366</v>
      </c>
      <c r="G26" s="71">
        <v>1393162</v>
      </c>
      <c r="H26" s="71">
        <v>5490441</v>
      </c>
      <c r="I26" s="71">
        <v>803255</v>
      </c>
      <c r="J26" s="71">
        <v>916370</v>
      </c>
      <c r="K26" s="62">
        <f t="shared" si="2"/>
        <v>11104594</v>
      </c>
      <c r="L26" s="71">
        <v>0</v>
      </c>
      <c r="M26" s="62">
        <f t="shared" si="3"/>
        <v>11104594</v>
      </c>
      <c r="N26" s="59"/>
      <c r="O26" s="63"/>
      <c r="Q26" s="36" t="s">
        <v>153</v>
      </c>
      <c r="R26" s="36" t="s">
        <v>153</v>
      </c>
      <c r="S26" s="36" t="s">
        <v>153</v>
      </c>
      <c r="T26" s="36" t="s">
        <v>153</v>
      </c>
      <c r="U26" s="36" t="s">
        <v>153</v>
      </c>
      <c r="V26" s="36" t="s">
        <v>153</v>
      </c>
      <c r="W26" s="36" t="s">
        <v>162</v>
      </c>
      <c r="X26" s="36" t="s">
        <v>153</v>
      </c>
      <c r="Y26" s="36" t="s">
        <v>155</v>
      </c>
    </row>
    <row r="27" spans="1:25" ht="24" customHeight="1" x14ac:dyDescent="0.25">
      <c r="A27" s="23"/>
      <c r="B27" s="32" t="s">
        <v>186</v>
      </c>
      <c r="C27" s="73" t="s">
        <v>187</v>
      </c>
      <c r="D27" s="69"/>
      <c r="E27" s="71">
        <v>0</v>
      </c>
      <c r="F27" s="71">
        <v>0</v>
      </c>
      <c r="G27" s="71">
        <v>0</v>
      </c>
      <c r="H27" s="71">
        <v>15197459</v>
      </c>
      <c r="I27" s="71">
        <v>0</v>
      </c>
      <c r="J27" s="71">
        <v>783131</v>
      </c>
      <c r="K27" s="62">
        <f t="shared" si="2"/>
        <v>15980590</v>
      </c>
      <c r="L27" s="71">
        <v>0</v>
      </c>
      <c r="M27" s="62">
        <f t="shared" si="3"/>
        <v>15980590</v>
      </c>
      <c r="N27" s="59"/>
      <c r="O27" s="63"/>
      <c r="Q27" s="36" t="s">
        <v>153</v>
      </c>
      <c r="R27" s="36" t="s">
        <v>153</v>
      </c>
      <c r="S27" s="36" t="s">
        <v>153</v>
      </c>
      <c r="T27" s="36" t="s">
        <v>153</v>
      </c>
      <c r="U27" s="36" t="s">
        <v>153</v>
      </c>
      <c r="V27" s="36" t="s">
        <v>153</v>
      </c>
      <c r="W27" s="36" t="s">
        <v>162</v>
      </c>
      <c r="X27" s="36" t="s">
        <v>153</v>
      </c>
      <c r="Y27" s="36" t="s">
        <v>155</v>
      </c>
    </row>
    <row r="28" spans="1:25" ht="24" customHeight="1" x14ac:dyDescent="0.25">
      <c r="A28" s="23"/>
      <c r="B28" s="32" t="s">
        <v>188</v>
      </c>
      <c r="C28" s="23" t="s">
        <v>189</v>
      </c>
      <c r="D28" s="69"/>
      <c r="E28" s="71">
        <v>0</v>
      </c>
      <c r="F28" s="71">
        <v>0</v>
      </c>
      <c r="G28" s="71">
        <v>0</v>
      </c>
      <c r="H28" s="72"/>
      <c r="I28" s="72"/>
      <c r="J28" s="72"/>
      <c r="K28" s="62">
        <f t="shared" si="2"/>
        <v>0</v>
      </c>
      <c r="L28" s="71">
        <v>0</v>
      </c>
      <c r="M28" s="62">
        <f t="shared" si="3"/>
        <v>0</v>
      </c>
      <c r="N28" s="59"/>
      <c r="O28" s="63"/>
      <c r="Q28" s="36" t="s">
        <v>153</v>
      </c>
      <c r="R28" s="36" t="s">
        <v>153</v>
      </c>
      <c r="S28" s="36" t="s">
        <v>153</v>
      </c>
      <c r="T28" s="36">
        <v>1.6</v>
      </c>
      <c r="U28" s="36">
        <v>1.6</v>
      </c>
      <c r="V28" s="36">
        <v>1.6</v>
      </c>
      <c r="W28" s="36" t="s">
        <v>162</v>
      </c>
      <c r="X28" s="36" t="s">
        <v>153</v>
      </c>
      <c r="Y28" s="36" t="s">
        <v>155</v>
      </c>
    </row>
    <row r="29" spans="1:25" ht="24" customHeight="1" x14ac:dyDescent="0.25">
      <c r="A29" s="23"/>
      <c r="B29" s="32" t="s">
        <v>190</v>
      </c>
      <c r="C29" s="73" t="s">
        <v>191</v>
      </c>
      <c r="D29" s="69"/>
      <c r="E29" s="71">
        <v>50374</v>
      </c>
      <c r="F29" s="71">
        <v>608825</v>
      </c>
      <c r="G29" s="71">
        <v>376905</v>
      </c>
      <c r="H29" s="71">
        <v>11693</v>
      </c>
      <c r="I29" s="71">
        <v>0</v>
      </c>
      <c r="J29" s="71">
        <v>0</v>
      </c>
      <c r="K29" s="62">
        <f t="shared" si="2"/>
        <v>1047797</v>
      </c>
      <c r="L29" s="71">
        <v>0</v>
      </c>
      <c r="M29" s="62">
        <f t="shared" si="3"/>
        <v>1047797</v>
      </c>
      <c r="N29" s="59"/>
      <c r="O29" s="63"/>
      <c r="Q29" s="36" t="s">
        <v>153</v>
      </c>
      <c r="R29" s="36" t="s">
        <v>153</v>
      </c>
      <c r="S29" s="36" t="s">
        <v>153</v>
      </c>
      <c r="T29" s="36" t="s">
        <v>153</v>
      </c>
      <c r="U29" s="36" t="s">
        <v>153</v>
      </c>
      <c r="V29" s="36" t="s">
        <v>153</v>
      </c>
      <c r="W29" s="36" t="s">
        <v>162</v>
      </c>
      <c r="X29" s="36" t="s">
        <v>153</v>
      </c>
      <c r="Y29" s="36" t="s">
        <v>155</v>
      </c>
    </row>
    <row r="30" spans="1:25" ht="24" customHeight="1" x14ac:dyDescent="0.25">
      <c r="A30" s="23"/>
      <c r="B30" s="32" t="s">
        <v>192</v>
      </c>
      <c r="C30" s="73" t="s">
        <v>193</v>
      </c>
      <c r="D30" s="69"/>
      <c r="E30" s="72"/>
      <c r="F30" s="72"/>
      <c r="G30" s="72"/>
      <c r="H30" s="71">
        <v>87739</v>
      </c>
      <c r="I30" s="71">
        <v>12261</v>
      </c>
      <c r="J30" s="72"/>
      <c r="K30" s="62">
        <f t="shared" si="2"/>
        <v>100000</v>
      </c>
      <c r="L30" s="71">
        <v>0</v>
      </c>
      <c r="M30" s="62">
        <f t="shared" si="3"/>
        <v>100000</v>
      </c>
      <c r="N30" s="59"/>
      <c r="O30" s="63"/>
      <c r="Q30" s="36">
        <v>1.6</v>
      </c>
      <c r="R30" s="36">
        <v>1.6</v>
      </c>
      <c r="S30" s="36">
        <v>1.6</v>
      </c>
      <c r="T30" s="36" t="s">
        <v>153</v>
      </c>
      <c r="U30" s="36" t="s">
        <v>153</v>
      </c>
      <c r="V30" s="36">
        <v>1.6</v>
      </c>
      <c r="W30" s="36" t="s">
        <v>162</v>
      </c>
      <c r="X30" s="36" t="s">
        <v>153</v>
      </c>
      <c r="Y30" s="36" t="s">
        <v>155</v>
      </c>
    </row>
    <row r="31" spans="1:25" ht="24" customHeight="1" x14ac:dyDescent="0.25">
      <c r="A31" s="23"/>
      <c r="B31" s="32" t="s">
        <v>194</v>
      </c>
      <c r="C31" s="73" t="s">
        <v>195</v>
      </c>
      <c r="D31" s="69"/>
      <c r="E31" s="71">
        <v>0</v>
      </c>
      <c r="F31" s="71">
        <v>0</v>
      </c>
      <c r="G31" s="71">
        <v>0</v>
      </c>
      <c r="H31" s="71">
        <v>0</v>
      </c>
      <c r="I31" s="71">
        <v>816775</v>
      </c>
      <c r="J31" s="71">
        <v>0</v>
      </c>
      <c r="K31" s="62">
        <f t="shared" si="2"/>
        <v>816775</v>
      </c>
      <c r="L31" s="71">
        <v>0</v>
      </c>
      <c r="M31" s="62">
        <f t="shared" si="3"/>
        <v>816775</v>
      </c>
      <c r="N31" s="59"/>
      <c r="O31" s="63"/>
      <c r="Q31" s="36" t="s">
        <v>153</v>
      </c>
      <c r="R31" s="36" t="s">
        <v>153</v>
      </c>
      <c r="S31" s="36" t="s">
        <v>153</v>
      </c>
      <c r="T31" s="36" t="s">
        <v>153</v>
      </c>
      <c r="U31" s="36" t="s">
        <v>153</v>
      </c>
      <c r="V31" s="36" t="s">
        <v>153</v>
      </c>
      <c r="W31" s="36" t="s">
        <v>162</v>
      </c>
      <c r="X31" s="36" t="s">
        <v>153</v>
      </c>
      <c r="Y31" s="36" t="s">
        <v>155</v>
      </c>
    </row>
    <row r="32" spans="1:25" ht="24" customHeight="1" x14ac:dyDescent="0.25">
      <c r="A32" s="23"/>
      <c r="B32" s="32" t="s">
        <v>196</v>
      </c>
      <c r="C32" s="73" t="s">
        <v>197</v>
      </c>
      <c r="D32" s="69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62">
        <f t="shared" si="2"/>
        <v>0</v>
      </c>
      <c r="L32" s="71">
        <v>0</v>
      </c>
      <c r="M32" s="62">
        <f t="shared" si="3"/>
        <v>0</v>
      </c>
      <c r="N32" s="59"/>
      <c r="O32" s="63"/>
      <c r="Q32" s="36" t="s">
        <v>153</v>
      </c>
      <c r="R32" s="36" t="s">
        <v>153</v>
      </c>
      <c r="S32" s="36" t="s">
        <v>153</v>
      </c>
      <c r="T32" s="36" t="s">
        <v>153</v>
      </c>
      <c r="U32" s="36" t="s">
        <v>153</v>
      </c>
      <c r="V32" s="36" t="s">
        <v>153</v>
      </c>
      <c r="W32" s="36" t="s">
        <v>162</v>
      </c>
      <c r="X32" s="36" t="s">
        <v>153</v>
      </c>
      <c r="Y32" s="36" t="s">
        <v>155</v>
      </c>
    </row>
    <row r="33" spans="1:25" ht="24" customHeight="1" x14ac:dyDescent="0.25">
      <c r="A33" s="23"/>
      <c r="B33" s="32" t="s">
        <v>198</v>
      </c>
      <c r="C33" s="73" t="s">
        <v>199</v>
      </c>
      <c r="D33" s="69"/>
      <c r="E33" s="72"/>
      <c r="F33" s="72"/>
      <c r="G33" s="72"/>
      <c r="H33" s="71">
        <v>0</v>
      </c>
      <c r="I33" s="71">
        <v>0</v>
      </c>
      <c r="J33" s="72"/>
      <c r="K33" s="62">
        <f t="shared" si="2"/>
        <v>0</v>
      </c>
      <c r="L33" s="71">
        <v>0</v>
      </c>
      <c r="M33" s="62">
        <f t="shared" si="3"/>
        <v>0</v>
      </c>
      <c r="N33" s="59"/>
      <c r="O33" s="63"/>
      <c r="Q33" s="36">
        <v>1.6</v>
      </c>
      <c r="R33" s="36">
        <v>1.6</v>
      </c>
      <c r="S33" s="36">
        <v>1.6</v>
      </c>
      <c r="T33" s="36" t="s">
        <v>153</v>
      </c>
      <c r="U33" s="36" t="s">
        <v>153</v>
      </c>
      <c r="V33" s="36">
        <v>1.6</v>
      </c>
      <c r="W33" s="36" t="s">
        <v>162</v>
      </c>
      <c r="X33" s="36" t="s">
        <v>153</v>
      </c>
      <c r="Y33" s="36" t="s">
        <v>155</v>
      </c>
    </row>
    <row r="34" spans="1:25" ht="24" customHeight="1" x14ac:dyDescent="0.25">
      <c r="A34" s="23"/>
      <c r="B34" s="32" t="s">
        <v>200</v>
      </c>
      <c r="C34" s="73" t="s">
        <v>201</v>
      </c>
      <c r="D34" s="69"/>
      <c r="E34" s="72"/>
      <c r="F34" s="72"/>
      <c r="G34" s="72"/>
      <c r="H34" s="71">
        <v>0</v>
      </c>
      <c r="I34" s="71">
        <v>0</v>
      </c>
      <c r="J34" s="71">
        <v>0</v>
      </c>
      <c r="K34" s="62">
        <f t="shared" si="2"/>
        <v>0</v>
      </c>
      <c r="L34" s="71">
        <v>0</v>
      </c>
      <c r="M34" s="62">
        <f t="shared" si="3"/>
        <v>0</v>
      </c>
      <c r="N34" s="59"/>
      <c r="O34" s="63"/>
      <c r="Q34" s="36">
        <v>1.6</v>
      </c>
      <c r="R34" s="36">
        <v>1.6</v>
      </c>
      <c r="S34" s="36">
        <v>1.6</v>
      </c>
      <c r="T34" s="36" t="s">
        <v>153</v>
      </c>
      <c r="U34" s="36" t="s">
        <v>153</v>
      </c>
      <c r="V34" s="36" t="s">
        <v>153</v>
      </c>
      <c r="W34" s="36" t="s">
        <v>162</v>
      </c>
      <c r="X34" s="36" t="s">
        <v>153</v>
      </c>
      <c r="Y34" s="36" t="s">
        <v>155</v>
      </c>
    </row>
    <row r="35" spans="1:25" ht="24" customHeight="1" x14ac:dyDescent="0.25">
      <c r="A35" s="23"/>
      <c r="B35" s="32" t="s">
        <v>202</v>
      </c>
      <c r="C35" s="73" t="s">
        <v>203</v>
      </c>
      <c r="D35" s="69"/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62">
        <f t="shared" si="2"/>
        <v>0</v>
      </c>
      <c r="L35" s="71">
        <v>0</v>
      </c>
      <c r="M35" s="62">
        <f t="shared" si="3"/>
        <v>0</v>
      </c>
      <c r="N35" s="59"/>
      <c r="O35" s="63"/>
      <c r="Q35" s="36" t="s">
        <v>153</v>
      </c>
      <c r="R35" s="36" t="s">
        <v>153</v>
      </c>
      <c r="S35" s="36" t="s">
        <v>153</v>
      </c>
      <c r="T35" s="36" t="s">
        <v>153</v>
      </c>
      <c r="U35" s="36" t="s">
        <v>153</v>
      </c>
      <c r="V35" s="36" t="s">
        <v>153</v>
      </c>
      <c r="W35" s="36" t="s">
        <v>162</v>
      </c>
      <c r="X35" s="36" t="s">
        <v>153</v>
      </c>
      <c r="Y35" s="36" t="s">
        <v>155</v>
      </c>
    </row>
    <row r="36" spans="1:25" ht="24" customHeight="1" x14ac:dyDescent="0.25">
      <c r="A36" s="23"/>
      <c r="B36" s="32" t="s">
        <v>204</v>
      </c>
      <c r="C36" s="73" t="s">
        <v>205</v>
      </c>
      <c r="D36" s="69"/>
      <c r="E36" s="72"/>
      <c r="F36" s="72"/>
      <c r="G36" s="72"/>
      <c r="H36" s="72"/>
      <c r="I36" s="71">
        <v>0</v>
      </c>
      <c r="J36" s="72"/>
      <c r="K36" s="62">
        <f t="shared" si="2"/>
        <v>0</v>
      </c>
      <c r="L36" s="71">
        <v>0</v>
      </c>
      <c r="M36" s="62">
        <f t="shared" si="3"/>
        <v>0</v>
      </c>
      <c r="N36" s="59"/>
      <c r="O36" s="63"/>
      <c r="Q36" s="36">
        <v>1.6</v>
      </c>
      <c r="R36" s="36">
        <v>1.6</v>
      </c>
      <c r="S36" s="36">
        <v>1.6</v>
      </c>
      <c r="T36" s="36">
        <v>1.6</v>
      </c>
      <c r="U36" s="36" t="s">
        <v>153</v>
      </c>
      <c r="V36" s="36">
        <v>1.6</v>
      </c>
      <c r="W36" s="36" t="s">
        <v>162</v>
      </c>
      <c r="X36" s="36" t="s">
        <v>153</v>
      </c>
      <c r="Y36" s="36" t="s">
        <v>155</v>
      </c>
    </row>
    <row r="37" spans="1:25" ht="24" customHeight="1" x14ac:dyDescent="0.25">
      <c r="A37" s="23"/>
      <c r="B37" s="32" t="s">
        <v>206</v>
      </c>
      <c r="C37" s="73" t="s">
        <v>207</v>
      </c>
      <c r="D37" s="69"/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62">
        <f t="shared" si="2"/>
        <v>0</v>
      </c>
      <c r="L37" s="71">
        <v>0</v>
      </c>
      <c r="M37" s="62">
        <f t="shared" si="3"/>
        <v>0</v>
      </c>
      <c r="N37" s="59"/>
      <c r="O37" s="63"/>
      <c r="Q37" s="36" t="s">
        <v>153</v>
      </c>
      <c r="R37" s="36" t="s">
        <v>153</v>
      </c>
      <c r="S37" s="36" t="s">
        <v>153</v>
      </c>
      <c r="T37" s="36" t="s">
        <v>153</v>
      </c>
      <c r="U37" s="36" t="s">
        <v>153</v>
      </c>
      <c r="V37" s="36" t="s">
        <v>153</v>
      </c>
      <c r="W37" s="36" t="s">
        <v>162</v>
      </c>
      <c r="X37" s="36" t="s">
        <v>153</v>
      </c>
      <c r="Y37" s="36" t="s">
        <v>155</v>
      </c>
    </row>
    <row r="38" spans="1:25" ht="24" customHeight="1" x14ac:dyDescent="0.25">
      <c r="A38" s="23"/>
      <c r="B38" s="32"/>
      <c r="C38" s="73"/>
      <c r="D38" s="69"/>
      <c r="E38" s="70"/>
      <c r="F38" s="70"/>
      <c r="G38" s="72"/>
      <c r="H38" s="72"/>
      <c r="I38" s="72"/>
      <c r="J38" s="72"/>
      <c r="K38" s="72"/>
      <c r="L38" s="70"/>
      <c r="M38" s="72"/>
      <c r="N38" s="59"/>
      <c r="O38" s="74"/>
      <c r="Q38" s="36"/>
      <c r="R38" s="36"/>
      <c r="S38" s="36"/>
      <c r="T38" s="36"/>
      <c r="U38" s="36"/>
      <c r="V38" s="36"/>
      <c r="W38" s="36"/>
      <c r="X38" s="36"/>
      <c r="Y38" s="36"/>
    </row>
    <row r="39" spans="1:25" ht="24" hidden="1" customHeight="1" x14ac:dyDescent="0.25">
      <c r="A39" s="23"/>
      <c r="B39" s="32"/>
      <c r="C39" s="75" t="s">
        <v>46</v>
      </c>
      <c r="D39" s="69"/>
      <c r="E39" s="70"/>
      <c r="F39" s="70"/>
      <c r="G39" s="72"/>
      <c r="H39" s="72"/>
      <c r="I39" s="72"/>
      <c r="J39" s="72"/>
      <c r="K39" s="72"/>
      <c r="L39" s="70"/>
      <c r="M39" s="72"/>
      <c r="N39" s="59"/>
      <c r="O39" s="74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24" hidden="1" customHeight="1" x14ac:dyDescent="0.25">
      <c r="A40" s="23"/>
      <c r="B40" s="32" t="s">
        <v>208</v>
      </c>
      <c r="C40" s="79" t="s">
        <v>209</v>
      </c>
      <c r="D40" s="69"/>
      <c r="E40" s="71">
        <v>680000</v>
      </c>
      <c r="F40" s="70"/>
      <c r="G40" s="72"/>
      <c r="H40" s="72"/>
      <c r="I40" s="72"/>
      <c r="J40" s="72"/>
      <c r="K40" s="62">
        <f t="shared" ref="K40" si="4">SUM(E40:J40)</f>
        <v>680000</v>
      </c>
      <c r="L40" s="71">
        <v>0</v>
      </c>
      <c r="M40" s="62">
        <f>K40-L40</f>
        <v>680000</v>
      </c>
      <c r="N40" s="59"/>
      <c r="O40" s="63"/>
      <c r="Q40" s="36" t="s">
        <v>153</v>
      </c>
      <c r="R40" s="36">
        <v>1.6</v>
      </c>
      <c r="S40" s="36">
        <v>1.6</v>
      </c>
      <c r="T40" s="36">
        <v>1.6</v>
      </c>
      <c r="U40" s="36">
        <v>1.6</v>
      </c>
      <c r="V40" s="36">
        <v>1.6</v>
      </c>
      <c r="W40" s="36" t="s">
        <v>162</v>
      </c>
      <c r="X40" s="36" t="s">
        <v>153</v>
      </c>
      <c r="Y40" s="36" t="s">
        <v>155</v>
      </c>
    </row>
    <row r="41" spans="1:25" ht="24" hidden="1" customHeight="1" x14ac:dyDescent="0.25">
      <c r="A41" s="23"/>
      <c r="B41" s="32"/>
      <c r="C41" s="73"/>
      <c r="D41" s="69"/>
      <c r="E41" s="70"/>
      <c r="F41" s="70"/>
      <c r="G41" s="72"/>
      <c r="H41" s="72"/>
      <c r="I41" s="72"/>
      <c r="J41" s="72"/>
      <c r="K41" s="72"/>
      <c r="L41" s="70"/>
      <c r="M41" s="72"/>
      <c r="N41" s="59"/>
      <c r="O41" s="74"/>
      <c r="Q41" s="36"/>
      <c r="R41" s="36"/>
      <c r="S41" s="36"/>
      <c r="T41" s="36"/>
      <c r="U41" s="36"/>
      <c r="V41" s="36"/>
      <c r="W41" s="36"/>
      <c r="X41" s="36"/>
      <c r="Y41" s="36"/>
    </row>
    <row r="42" spans="1:25" ht="24" hidden="1" customHeight="1" x14ac:dyDescent="0.25">
      <c r="A42" s="23"/>
      <c r="B42" s="32"/>
      <c r="C42" s="75" t="s">
        <v>48</v>
      </c>
      <c r="D42" s="69"/>
      <c r="E42" s="76"/>
      <c r="F42" s="76"/>
      <c r="G42" s="72"/>
      <c r="H42" s="72"/>
      <c r="I42" s="72"/>
      <c r="J42" s="72"/>
      <c r="K42" s="77"/>
      <c r="L42" s="76"/>
      <c r="M42" s="77"/>
      <c r="N42" s="59"/>
      <c r="O42" s="78"/>
      <c r="Q42" s="36"/>
      <c r="R42" s="36"/>
      <c r="S42" s="36"/>
      <c r="T42" s="36"/>
      <c r="U42" s="36"/>
      <c r="V42" s="36"/>
      <c r="W42" s="36"/>
      <c r="X42" s="36"/>
      <c r="Y42" s="36"/>
    </row>
    <row r="43" spans="1:25" ht="24" hidden="1" customHeight="1" x14ac:dyDescent="0.25">
      <c r="A43" s="23"/>
      <c r="B43" s="32" t="s">
        <v>210</v>
      </c>
      <c r="C43" s="73" t="s">
        <v>211</v>
      </c>
      <c r="D43" s="69"/>
      <c r="E43" s="71">
        <v>0</v>
      </c>
      <c r="F43" s="71">
        <v>429072</v>
      </c>
      <c r="G43" s="71">
        <v>276225</v>
      </c>
      <c r="H43" s="71">
        <v>9331</v>
      </c>
      <c r="I43" s="71">
        <v>1304</v>
      </c>
      <c r="J43" s="72"/>
      <c r="K43" s="62">
        <f t="shared" ref="K43:K56" si="5">SUM(E43:J43)</f>
        <v>715932</v>
      </c>
      <c r="L43" s="71">
        <v>0</v>
      </c>
      <c r="M43" s="62">
        <f t="shared" ref="M43:M56" si="6">K43-L43</f>
        <v>715932</v>
      </c>
      <c r="N43" s="59"/>
      <c r="O43" s="63"/>
      <c r="Q43" s="36" t="s">
        <v>153</v>
      </c>
      <c r="R43" s="36" t="s">
        <v>153</v>
      </c>
      <c r="S43" s="36" t="s">
        <v>153</v>
      </c>
      <c r="T43" s="36" t="s">
        <v>153</v>
      </c>
      <c r="U43" s="36" t="s">
        <v>153</v>
      </c>
      <c r="V43" s="36">
        <v>1.6</v>
      </c>
      <c r="W43" s="36" t="s">
        <v>162</v>
      </c>
      <c r="X43" s="36" t="s">
        <v>153</v>
      </c>
      <c r="Y43" s="36"/>
    </row>
    <row r="44" spans="1:25" ht="24" hidden="1" customHeight="1" x14ac:dyDescent="0.25">
      <c r="A44" s="23"/>
      <c r="B44" s="32" t="s">
        <v>212</v>
      </c>
      <c r="C44" s="73" t="s">
        <v>213</v>
      </c>
      <c r="D44" s="69"/>
      <c r="E44" s="71">
        <v>0</v>
      </c>
      <c r="F44" s="71">
        <v>168007</v>
      </c>
      <c r="G44" s="71">
        <v>103162</v>
      </c>
      <c r="H44" s="71">
        <v>3831</v>
      </c>
      <c r="I44" s="71">
        <v>0</v>
      </c>
      <c r="J44" s="80"/>
      <c r="K44" s="62">
        <f t="shared" si="5"/>
        <v>275000</v>
      </c>
      <c r="L44" s="71">
        <v>0</v>
      </c>
      <c r="M44" s="62">
        <f t="shared" si="6"/>
        <v>275000</v>
      </c>
      <c r="N44" s="59"/>
      <c r="O44" s="63"/>
      <c r="Q44" s="36" t="s">
        <v>153</v>
      </c>
      <c r="R44" s="36" t="s">
        <v>153</v>
      </c>
      <c r="S44" s="36" t="s">
        <v>153</v>
      </c>
      <c r="T44" s="36" t="s">
        <v>153</v>
      </c>
      <c r="U44" s="36" t="s">
        <v>153</v>
      </c>
      <c r="V44" s="36">
        <v>1.6</v>
      </c>
      <c r="W44" s="36" t="s">
        <v>162</v>
      </c>
      <c r="X44" s="36" t="s">
        <v>153</v>
      </c>
      <c r="Y44" s="36"/>
    </row>
    <row r="45" spans="1:25" ht="24" hidden="1" customHeight="1" x14ac:dyDescent="0.25">
      <c r="A45" s="23"/>
      <c r="B45" s="32" t="s">
        <v>214</v>
      </c>
      <c r="C45" s="73" t="s">
        <v>215</v>
      </c>
      <c r="D45" s="69"/>
      <c r="E45" s="71">
        <v>0</v>
      </c>
      <c r="F45" s="71">
        <v>4268</v>
      </c>
      <c r="G45" s="71">
        <v>2621</v>
      </c>
      <c r="H45" s="71">
        <v>97</v>
      </c>
      <c r="I45" s="71">
        <v>14</v>
      </c>
      <c r="J45" s="70"/>
      <c r="K45" s="62">
        <f t="shared" si="5"/>
        <v>7000</v>
      </c>
      <c r="L45" s="71">
        <v>0</v>
      </c>
      <c r="M45" s="62">
        <f t="shared" si="6"/>
        <v>7000</v>
      </c>
      <c r="N45" s="59"/>
      <c r="O45" s="63"/>
      <c r="Q45" s="36" t="s">
        <v>153</v>
      </c>
      <c r="R45" s="36" t="s">
        <v>153</v>
      </c>
      <c r="S45" s="36" t="s">
        <v>153</v>
      </c>
      <c r="T45" s="36" t="s">
        <v>153</v>
      </c>
      <c r="U45" s="36" t="s">
        <v>153</v>
      </c>
      <c r="V45" s="36">
        <v>1.6</v>
      </c>
      <c r="W45" s="36" t="s">
        <v>162</v>
      </c>
      <c r="X45" s="36" t="s">
        <v>153</v>
      </c>
      <c r="Y45" s="36"/>
    </row>
    <row r="46" spans="1:25" ht="24" hidden="1" customHeight="1" x14ac:dyDescent="0.25">
      <c r="A46" s="23"/>
      <c r="B46" s="32" t="s">
        <v>216</v>
      </c>
      <c r="C46" s="73" t="s">
        <v>217</v>
      </c>
      <c r="D46" s="69"/>
      <c r="E46" s="71">
        <v>0</v>
      </c>
      <c r="F46" s="71">
        <v>0</v>
      </c>
      <c r="G46" s="71">
        <v>67153</v>
      </c>
      <c r="H46" s="71">
        <v>0</v>
      </c>
      <c r="I46" s="71">
        <v>0</v>
      </c>
      <c r="J46" s="70"/>
      <c r="K46" s="62">
        <f t="shared" si="5"/>
        <v>67153</v>
      </c>
      <c r="L46" s="71">
        <v>0</v>
      </c>
      <c r="M46" s="62">
        <f t="shared" si="6"/>
        <v>67153</v>
      </c>
      <c r="N46" s="59"/>
      <c r="O46" s="63"/>
      <c r="Q46" s="36" t="s">
        <v>153</v>
      </c>
      <c r="R46" s="36" t="s">
        <v>153</v>
      </c>
      <c r="S46" s="36" t="s">
        <v>153</v>
      </c>
      <c r="T46" s="36" t="s">
        <v>153</v>
      </c>
      <c r="U46" s="36" t="s">
        <v>153</v>
      </c>
      <c r="V46" s="36">
        <v>1.6</v>
      </c>
      <c r="W46" s="36" t="s">
        <v>162</v>
      </c>
      <c r="X46" s="36" t="s">
        <v>153</v>
      </c>
      <c r="Y46" s="36"/>
    </row>
    <row r="47" spans="1:25" ht="24" hidden="1" customHeight="1" x14ac:dyDescent="0.25">
      <c r="A47" s="23"/>
      <c r="B47" s="32" t="s">
        <v>218</v>
      </c>
      <c r="C47" s="73" t="s">
        <v>219</v>
      </c>
      <c r="D47" s="69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2"/>
      <c r="K47" s="62">
        <f t="shared" si="5"/>
        <v>0</v>
      </c>
      <c r="L47" s="71">
        <v>0</v>
      </c>
      <c r="M47" s="62">
        <f t="shared" si="6"/>
        <v>0</v>
      </c>
      <c r="N47" s="59"/>
      <c r="O47" s="63"/>
      <c r="Q47" s="36" t="s">
        <v>153</v>
      </c>
      <c r="R47" s="36" t="s">
        <v>153</v>
      </c>
      <c r="S47" s="36" t="s">
        <v>153</v>
      </c>
      <c r="T47" s="36" t="s">
        <v>153</v>
      </c>
      <c r="U47" s="36" t="s">
        <v>153</v>
      </c>
      <c r="V47" s="36">
        <v>1.6</v>
      </c>
      <c r="W47" s="36" t="s">
        <v>162</v>
      </c>
      <c r="X47" s="36" t="s">
        <v>153</v>
      </c>
      <c r="Y47" s="36"/>
    </row>
    <row r="48" spans="1:25" ht="24" hidden="1" customHeight="1" x14ac:dyDescent="0.25">
      <c r="A48" s="23"/>
      <c r="B48" s="32" t="s">
        <v>220</v>
      </c>
      <c r="C48" s="73" t="s">
        <v>221</v>
      </c>
      <c r="D48" s="69"/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2"/>
      <c r="K48" s="62">
        <f t="shared" si="5"/>
        <v>0</v>
      </c>
      <c r="L48" s="71">
        <v>0</v>
      </c>
      <c r="M48" s="62">
        <f t="shared" si="6"/>
        <v>0</v>
      </c>
      <c r="N48" s="59"/>
      <c r="O48" s="63"/>
      <c r="Q48" s="36" t="s">
        <v>153</v>
      </c>
      <c r="R48" s="36" t="s">
        <v>153</v>
      </c>
      <c r="S48" s="36" t="s">
        <v>153</v>
      </c>
      <c r="T48" s="36" t="s">
        <v>153</v>
      </c>
      <c r="U48" s="36" t="s">
        <v>153</v>
      </c>
      <c r="V48" s="36">
        <v>1.6</v>
      </c>
      <c r="W48" s="36" t="s">
        <v>162</v>
      </c>
      <c r="X48" s="36" t="s">
        <v>153</v>
      </c>
      <c r="Y48" s="36"/>
    </row>
    <row r="49" spans="1:25" ht="24" hidden="1" customHeight="1" x14ac:dyDescent="0.25">
      <c r="A49" s="23"/>
      <c r="B49" s="32" t="s">
        <v>222</v>
      </c>
      <c r="C49" s="73" t="s">
        <v>223</v>
      </c>
      <c r="D49" s="69"/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2"/>
      <c r="K49" s="62">
        <f t="shared" si="5"/>
        <v>0</v>
      </c>
      <c r="L49" s="71">
        <v>0</v>
      </c>
      <c r="M49" s="62">
        <f t="shared" si="6"/>
        <v>0</v>
      </c>
      <c r="N49" s="59"/>
      <c r="O49" s="63"/>
      <c r="Q49" s="36" t="s">
        <v>153</v>
      </c>
      <c r="R49" s="36" t="s">
        <v>153</v>
      </c>
      <c r="S49" s="36" t="s">
        <v>153</v>
      </c>
      <c r="T49" s="36" t="s">
        <v>153</v>
      </c>
      <c r="U49" s="36" t="s">
        <v>153</v>
      </c>
      <c r="V49" s="36">
        <v>1.6</v>
      </c>
      <c r="W49" s="36" t="s">
        <v>162</v>
      </c>
      <c r="X49" s="36" t="s">
        <v>153</v>
      </c>
      <c r="Y49" s="36"/>
    </row>
    <row r="50" spans="1:25" ht="24" hidden="1" customHeight="1" x14ac:dyDescent="0.25">
      <c r="A50" s="23"/>
      <c r="B50" s="32" t="s">
        <v>224</v>
      </c>
      <c r="C50" s="33" t="s">
        <v>225</v>
      </c>
      <c r="D50" s="69"/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67"/>
      <c r="K50" s="62">
        <f t="shared" si="5"/>
        <v>0</v>
      </c>
      <c r="L50" s="71">
        <v>0</v>
      </c>
      <c r="M50" s="62">
        <f t="shared" si="6"/>
        <v>0</v>
      </c>
      <c r="N50" s="59"/>
      <c r="O50" s="63"/>
      <c r="Q50" s="36" t="s">
        <v>153</v>
      </c>
      <c r="R50" s="36" t="s">
        <v>153</v>
      </c>
      <c r="S50" s="36" t="s">
        <v>153</v>
      </c>
      <c r="T50" s="36" t="s">
        <v>153</v>
      </c>
      <c r="U50" s="36" t="s">
        <v>153</v>
      </c>
      <c r="V50" s="36">
        <v>1.6</v>
      </c>
      <c r="W50" s="36" t="s">
        <v>162</v>
      </c>
      <c r="X50" s="36" t="s">
        <v>153</v>
      </c>
      <c r="Y50" s="36"/>
    </row>
    <row r="51" spans="1:25" ht="24" hidden="1" customHeight="1" x14ac:dyDescent="0.25">
      <c r="A51" s="23"/>
      <c r="B51" s="32" t="s">
        <v>226</v>
      </c>
      <c r="C51" s="33" t="s">
        <v>227</v>
      </c>
      <c r="D51" s="69"/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67"/>
      <c r="K51" s="62">
        <f t="shared" si="5"/>
        <v>0</v>
      </c>
      <c r="L51" s="71">
        <v>0</v>
      </c>
      <c r="M51" s="62">
        <f t="shared" si="6"/>
        <v>0</v>
      </c>
      <c r="N51" s="59"/>
      <c r="O51" s="63"/>
      <c r="Q51" s="36" t="s">
        <v>153</v>
      </c>
      <c r="R51" s="36" t="s">
        <v>153</v>
      </c>
      <c r="S51" s="36" t="s">
        <v>153</v>
      </c>
      <c r="T51" s="36" t="s">
        <v>153</v>
      </c>
      <c r="U51" s="36" t="s">
        <v>153</v>
      </c>
      <c r="V51" s="36">
        <v>1.6</v>
      </c>
      <c r="W51" s="36" t="s">
        <v>162</v>
      </c>
      <c r="X51" s="36" t="s">
        <v>153</v>
      </c>
      <c r="Y51" s="36"/>
    </row>
    <row r="52" spans="1:25" ht="24" hidden="1" customHeight="1" x14ac:dyDescent="0.25">
      <c r="A52" s="23"/>
      <c r="B52" s="32" t="s">
        <v>228</v>
      </c>
      <c r="C52" s="33" t="s">
        <v>229</v>
      </c>
      <c r="D52" s="69"/>
      <c r="E52" s="71">
        <v>0</v>
      </c>
      <c r="F52" s="71">
        <v>131373</v>
      </c>
      <c r="G52" s="71">
        <v>246181</v>
      </c>
      <c r="H52" s="71">
        <v>0</v>
      </c>
      <c r="I52" s="71">
        <v>0</v>
      </c>
      <c r="J52" s="67"/>
      <c r="K52" s="62">
        <f t="shared" si="5"/>
        <v>377554</v>
      </c>
      <c r="L52" s="71">
        <v>0</v>
      </c>
      <c r="M52" s="62">
        <f t="shared" si="6"/>
        <v>377554</v>
      </c>
      <c r="N52" s="59"/>
      <c r="O52" s="63"/>
      <c r="Q52" s="36" t="s">
        <v>153</v>
      </c>
      <c r="R52" s="36" t="s">
        <v>153</v>
      </c>
      <c r="S52" s="36" t="s">
        <v>153</v>
      </c>
      <c r="T52" s="36" t="s">
        <v>153</v>
      </c>
      <c r="U52" s="36" t="s">
        <v>153</v>
      </c>
      <c r="V52" s="36">
        <v>1.6</v>
      </c>
      <c r="W52" s="36" t="s">
        <v>162</v>
      </c>
      <c r="X52" s="36" t="s">
        <v>153</v>
      </c>
      <c r="Y52" s="36"/>
    </row>
    <row r="53" spans="1:25" ht="24" hidden="1" customHeight="1" x14ac:dyDescent="0.25">
      <c r="A53" s="23"/>
      <c r="B53" s="32" t="s">
        <v>230</v>
      </c>
      <c r="C53" s="73" t="s">
        <v>231</v>
      </c>
      <c r="D53" s="69"/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62">
        <f t="shared" si="5"/>
        <v>0</v>
      </c>
      <c r="L53" s="71">
        <v>0</v>
      </c>
      <c r="M53" s="62">
        <f t="shared" si="6"/>
        <v>0</v>
      </c>
      <c r="N53" s="59"/>
      <c r="O53" s="63"/>
      <c r="Q53" s="36" t="s">
        <v>153</v>
      </c>
      <c r="R53" s="36" t="s">
        <v>153</v>
      </c>
      <c r="S53" s="36" t="s">
        <v>153</v>
      </c>
      <c r="T53" s="36" t="s">
        <v>153</v>
      </c>
      <c r="U53" s="36" t="s">
        <v>153</v>
      </c>
      <c r="V53" s="36" t="s">
        <v>153</v>
      </c>
      <c r="W53" s="36" t="s">
        <v>162</v>
      </c>
      <c r="X53" s="36" t="s">
        <v>153</v>
      </c>
      <c r="Y53" s="36"/>
    </row>
    <row r="54" spans="1:25" ht="24" hidden="1" customHeight="1" x14ac:dyDescent="0.25">
      <c r="A54" s="23"/>
      <c r="B54" s="32" t="s">
        <v>232</v>
      </c>
      <c r="C54" s="33" t="s">
        <v>233</v>
      </c>
      <c r="D54" s="69"/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62">
        <f t="shared" si="5"/>
        <v>0</v>
      </c>
      <c r="L54" s="71">
        <v>0</v>
      </c>
      <c r="M54" s="62">
        <f t="shared" si="6"/>
        <v>0</v>
      </c>
      <c r="N54" s="59"/>
      <c r="O54" s="63"/>
      <c r="Q54" s="36" t="s">
        <v>153</v>
      </c>
      <c r="R54" s="36" t="s">
        <v>153</v>
      </c>
      <c r="S54" s="36" t="s">
        <v>153</v>
      </c>
      <c r="T54" s="36" t="s">
        <v>153</v>
      </c>
      <c r="U54" s="36" t="s">
        <v>153</v>
      </c>
      <c r="V54" s="36" t="s">
        <v>153</v>
      </c>
      <c r="W54" s="36" t="s">
        <v>234</v>
      </c>
      <c r="X54" s="36" t="s">
        <v>153</v>
      </c>
      <c r="Y54" s="36"/>
    </row>
    <row r="55" spans="1:25" ht="24" hidden="1" customHeight="1" x14ac:dyDescent="0.25">
      <c r="A55" s="23"/>
      <c r="B55" s="32" t="s">
        <v>235</v>
      </c>
      <c r="C55" s="33" t="s">
        <v>236</v>
      </c>
      <c r="D55" s="69"/>
      <c r="E55" s="67"/>
      <c r="F55" s="71">
        <v>0</v>
      </c>
      <c r="G55" s="67"/>
      <c r="H55" s="67"/>
      <c r="I55" s="67"/>
      <c r="J55" s="67"/>
      <c r="K55" s="62">
        <f t="shared" si="5"/>
        <v>0</v>
      </c>
      <c r="L55" s="71">
        <v>0</v>
      </c>
      <c r="M55" s="62">
        <f t="shared" si="6"/>
        <v>0</v>
      </c>
      <c r="N55" s="59"/>
      <c r="O55" s="63"/>
      <c r="Q55" s="36">
        <v>1.6</v>
      </c>
      <c r="R55" s="36" t="s">
        <v>153</v>
      </c>
      <c r="S55" s="36">
        <v>1.6</v>
      </c>
      <c r="T55" s="36">
        <v>1.6</v>
      </c>
      <c r="U55" s="36">
        <v>1.6</v>
      </c>
      <c r="V55" s="36">
        <v>1.6</v>
      </c>
      <c r="W55" s="36" t="s">
        <v>237</v>
      </c>
      <c r="X55" s="36" t="s">
        <v>153</v>
      </c>
      <c r="Y55" s="36" t="s">
        <v>155</v>
      </c>
    </row>
    <row r="56" spans="1:25" ht="24" hidden="1" customHeight="1" x14ac:dyDescent="0.25">
      <c r="A56" s="23"/>
      <c r="B56" s="32" t="s">
        <v>238</v>
      </c>
      <c r="C56" s="33" t="s">
        <v>239</v>
      </c>
      <c r="D56" s="69"/>
      <c r="E56" s="71">
        <v>0</v>
      </c>
      <c r="F56" s="71">
        <v>161389</v>
      </c>
      <c r="G56" s="71">
        <v>99098</v>
      </c>
      <c r="H56" s="71">
        <v>3681</v>
      </c>
      <c r="I56" s="71">
        <v>0</v>
      </c>
      <c r="J56" s="71">
        <v>0</v>
      </c>
      <c r="K56" s="62">
        <f t="shared" si="5"/>
        <v>264168</v>
      </c>
      <c r="L56" s="66"/>
      <c r="M56" s="62">
        <f t="shared" si="6"/>
        <v>264168</v>
      </c>
      <c r="N56" s="59"/>
      <c r="O56" s="63"/>
      <c r="Q56" s="36" t="s">
        <v>153</v>
      </c>
      <c r="R56" s="36" t="s">
        <v>153</v>
      </c>
      <c r="S56" s="36" t="s">
        <v>153</v>
      </c>
      <c r="T56" s="36" t="s">
        <v>153</v>
      </c>
      <c r="U56" s="36" t="s">
        <v>153</v>
      </c>
      <c r="V56" s="36" t="s">
        <v>153</v>
      </c>
      <c r="W56" s="36" t="s">
        <v>162</v>
      </c>
      <c r="X56" s="36">
        <v>1.6</v>
      </c>
      <c r="Y56" s="36" t="s">
        <v>155</v>
      </c>
    </row>
    <row r="57" spans="1:25" ht="24" hidden="1" customHeight="1" x14ac:dyDescent="0.25">
      <c r="A57" s="23"/>
      <c r="B57" s="32"/>
      <c r="C57" s="33"/>
      <c r="D57" s="69"/>
      <c r="E57" s="66"/>
      <c r="F57" s="66"/>
      <c r="G57" s="66"/>
      <c r="H57" s="66"/>
      <c r="I57" s="66"/>
      <c r="J57" s="66"/>
      <c r="K57" s="67"/>
      <c r="L57" s="66"/>
      <c r="M57" s="66"/>
      <c r="N57" s="59"/>
      <c r="O57" s="81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24" customHeight="1" x14ac:dyDescent="0.25">
      <c r="A58" s="23"/>
      <c r="B58" s="32"/>
      <c r="C58" s="82" t="s">
        <v>63</v>
      </c>
      <c r="D58" s="69"/>
      <c r="E58" s="66"/>
      <c r="F58" s="66"/>
      <c r="G58" s="66"/>
      <c r="H58" s="66"/>
      <c r="I58" s="66"/>
      <c r="J58" s="66"/>
      <c r="K58" s="67"/>
      <c r="L58" s="66"/>
      <c r="M58" s="66"/>
      <c r="N58" s="59"/>
      <c r="O58" s="81"/>
      <c r="Q58" s="36"/>
      <c r="R58" s="36"/>
      <c r="S58" s="36"/>
      <c r="T58" s="36"/>
      <c r="U58" s="36"/>
      <c r="V58" s="36"/>
      <c r="W58" s="36"/>
      <c r="X58" s="36"/>
      <c r="Y58" s="36"/>
    </row>
    <row r="59" spans="1:25" ht="24" customHeight="1" x14ac:dyDescent="0.25">
      <c r="A59" s="23"/>
      <c r="B59" s="32" t="s">
        <v>240</v>
      </c>
      <c r="C59" s="73" t="s">
        <v>241</v>
      </c>
      <c r="D59" s="69"/>
      <c r="E59" s="66"/>
      <c r="F59" s="66"/>
      <c r="G59" s="66"/>
      <c r="H59" s="66"/>
      <c r="I59" s="66"/>
      <c r="J59" s="66"/>
      <c r="K59" s="71">
        <v>208368</v>
      </c>
      <c r="L59" s="71">
        <v>0</v>
      </c>
      <c r="M59" s="62">
        <f>K59-L59</f>
        <v>208368</v>
      </c>
      <c r="N59" s="59"/>
      <c r="O59" s="63"/>
      <c r="Q59" s="36"/>
      <c r="R59" s="36"/>
      <c r="S59" s="36"/>
      <c r="T59" s="36"/>
      <c r="U59" s="36"/>
      <c r="V59" s="36"/>
      <c r="W59" s="36" t="s">
        <v>242</v>
      </c>
      <c r="X59" s="36" t="s">
        <v>153</v>
      </c>
      <c r="Y59" s="36" t="s">
        <v>155</v>
      </c>
    </row>
    <row r="60" spans="1:25" ht="24" hidden="1" customHeight="1" x14ac:dyDescent="0.25">
      <c r="A60" s="23"/>
      <c r="B60" s="32" t="s">
        <v>243</v>
      </c>
      <c r="C60" s="73" t="s">
        <v>244</v>
      </c>
      <c r="D60" s="69"/>
      <c r="E60" s="66"/>
      <c r="F60" s="66"/>
      <c r="G60" s="66"/>
      <c r="H60" s="66"/>
      <c r="I60" s="66"/>
      <c r="J60" s="66"/>
      <c r="K60" s="71">
        <v>250874</v>
      </c>
      <c r="L60" s="71">
        <v>0</v>
      </c>
      <c r="M60" s="62">
        <f>K60-L60</f>
        <v>250874</v>
      </c>
      <c r="N60" s="59"/>
      <c r="O60" s="63"/>
      <c r="Q60" s="36"/>
      <c r="R60" s="36"/>
      <c r="S60" s="36"/>
      <c r="T60" s="36"/>
      <c r="U60" s="36"/>
      <c r="V60" s="36"/>
      <c r="W60" s="36" t="s">
        <v>242</v>
      </c>
      <c r="X60" s="36" t="s">
        <v>153</v>
      </c>
      <c r="Y60" s="36" t="s">
        <v>155</v>
      </c>
    </row>
    <row r="61" spans="1:25" ht="24" hidden="1" customHeight="1" x14ac:dyDescent="0.25">
      <c r="A61" s="23"/>
      <c r="B61" s="32" t="s">
        <v>245</v>
      </c>
      <c r="C61" s="73" t="s">
        <v>246</v>
      </c>
      <c r="D61" s="69"/>
      <c r="E61" s="66"/>
      <c r="F61" s="66"/>
      <c r="G61" s="66"/>
      <c r="H61" s="66"/>
      <c r="I61" s="66"/>
      <c r="J61" s="66"/>
      <c r="K61" s="71">
        <v>40436</v>
      </c>
      <c r="L61" s="71">
        <v>0</v>
      </c>
      <c r="M61" s="62">
        <f>K61-L61</f>
        <v>40436</v>
      </c>
      <c r="N61" s="59"/>
      <c r="O61" s="63"/>
      <c r="Q61" s="36"/>
      <c r="R61" s="36"/>
      <c r="S61" s="36"/>
      <c r="T61" s="36"/>
      <c r="U61" s="36"/>
      <c r="V61" s="36"/>
      <c r="W61" s="36" t="s">
        <v>242</v>
      </c>
      <c r="X61" s="36" t="s">
        <v>153</v>
      </c>
      <c r="Y61" s="36" t="s">
        <v>155</v>
      </c>
    </row>
    <row r="62" spans="1:25" ht="24" customHeight="1" x14ac:dyDescent="0.25">
      <c r="A62" s="23"/>
      <c r="B62" s="32"/>
      <c r="C62" s="33"/>
      <c r="D62" s="69"/>
      <c r="E62" s="66"/>
      <c r="F62" s="66"/>
      <c r="G62" s="66"/>
      <c r="H62" s="66"/>
      <c r="I62" s="66"/>
      <c r="J62" s="66"/>
      <c r="K62" s="67"/>
      <c r="L62" s="66"/>
      <c r="M62" s="66"/>
      <c r="N62" s="59"/>
      <c r="O62" s="81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24" customHeight="1" x14ac:dyDescent="0.25">
      <c r="A63" s="23"/>
      <c r="B63" s="32"/>
      <c r="C63" s="82" t="s">
        <v>67</v>
      </c>
      <c r="D63" s="69"/>
      <c r="E63" s="66"/>
      <c r="F63" s="66"/>
      <c r="G63" s="66"/>
      <c r="H63" s="66"/>
      <c r="I63" s="66"/>
      <c r="J63" s="66"/>
      <c r="K63" s="67"/>
      <c r="L63" s="66"/>
      <c r="M63" s="66"/>
      <c r="N63" s="59"/>
      <c r="O63" s="81"/>
      <c r="Q63" s="36"/>
      <c r="R63" s="36"/>
      <c r="S63" s="36"/>
      <c r="T63" s="36"/>
      <c r="U63" s="36"/>
      <c r="V63" s="36"/>
      <c r="W63" s="36"/>
      <c r="X63" s="36"/>
      <c r="Y63" s="36"/>
    </row>
    <row r="64" spans="1:25" ht="24" hidden="1" customHeight="1" x14ac:dyDescent="0.25">
      <c r="A64" s="23"/>
      <c r="B64" s="32" t="s">
        <v>247</v>
      </c>
      <c r="C64" s="73" t="s">
        <v>248</v>
      </c>
      <c r="D64" s="69"/>
      <c r="E64" s="66"/>
      <c r="F64" s="66"/>
      <c r="G64" s="66"/>
      <c r="H64" s="66"/>
      <c r="I64" s="66"/>
      <c r="J64" s="66"/>
      <c r="K64" s="71">
        <v>0</v>
      </c>
      <c r="L64" s="71">
        <v>0</v>
      </c>
      <c r="M64" s="62">
        <f t="shared" ref="M64:M71" si="7">K64-L64</f>
        <v>0</v>
      </c>
      <c r="N64" s="59"/>
      <c r="O64" s="63"/>
      <c r="Q64" s="36"/>
      <c r="R64" s="36"/>
      <c r="S64" s="36"/>
      <c r="T64" s="36"/>
      <c r="U64" s="36"/>
      <c r="V64" s="36"/>
      <c r="W64" s="36" t="s">
        <v>242</v>
      </c>
      <c r="X64" s="36" t="s">
        <v>153</v>
      </c>
      <c r="Y64" s="36" t="s">
        <v>155</v>
      </c>
    </row>
    <row r="65" spans="1:26" ht="24" customHeight="1" x14ac:dyDescent="0.25">
      <c r="A65" s="23"/>
      <c r="B65" s="32" t="s">
        <v>249</v>
      </c>
      <c r="C65" s="73" t="s">
        <v>241</v>
      </c>
      <c r="D65" s="69"/>
      <c r="E65" s="66"/>
      <c r="F65" s="66"/>
      <c r="G65" s="66"/>
      <c r="H65" s="66"/>
      <c r="I65" s="66"/>
      <c r="J65" s="66"/>
      <c r="K65" s="71">
        <v>0</v>
      </c>
      <c r="L65" s="71">
        <v>0</v>
      </c>
      <c r="M65" s="62">
        <f t="shared" si="7"/>
        <v>0</v>
      </c>
      <c r="N65" s="59"/>
      <c r="O65" s="63"/>
      <c r="Q65" s="36"/>
      <c r="R65" s="36"/>
      <c r="S65" s="36"/>
      <c r="T65" s="36"/>
      <c r="U65" s="36"/>
      <c r="V65" s="36"/>
      <c r="W65" s="36" t="s">
        <v>242</v>
      </c>
      <c r="X65" s="36" t="s">
        <v>153</v>
      </c>
      <c r="Y65" s="36" t="s">
        <v>155</v>
      </c>
    </row>
    <row r="66" spans="1:26" ht="24" hidden="1" customHeight="1" x14ac:dyDescent="0.25">
      <c r="A66" s="23"/>
      <c r="B66" s="32" t="s">
        <v>250</v>
      </c>
      <c r="C66" s="73" t="s">
        <v>244</v>
      </c>
      <c r="D66" s="69"/>
      <c r="E66" s="66"/>
      <c r="F66" s="66"/>
      <c r="G66" s="66"/>
      <c r="H66" s="66"/>
      <c r="I66" s="66"/>
      <c r="J66" s="66"/>
      <c r="K66" s="71">
        <v>0</v>
      </c>
      <c r="L66" s="71">
        <v>0</v>
      </c>
      <c r="M66" s="62">
        <f t="shared" si="7"/>
        <v>0</v>
      </c>
      <c r="N66" s="59"/>
      <c r="O66" s="63"/>
      <c r="Q66" s="36"/>
      <c r="R66" s="36"/>
      <c r="S66" s="36"/>
      <c r="T66" s="36"/>
      <c r="U66" s="36"/>
      <c r="V66" s="36"/>
      <c r="W66" s="36" t="s">
        <v>242</v>
      </c>
      <c r="X66" s="36" t="s">
        <v>153</v>
      </c>
      <c r="Y66" s="36" t="s">
        <v>155</v>
      </c>
    </row>
    <row r="67" spans="1:26" ht="24" hidden="1" customHeight="1" x14ac:dyDescent="0.25">
      <c r="A67" s="23"/>
      <c r="B67" s="32" t="s">
        <v>251</v>
      </c>
      <c r="C67" s="73" t="s">
        <v>246</v>
      </c>
      <c r="D67" s="69"/>
      <c r="E67" s="66"/>
      <c r="F67" s="66"/>
      <c r="G67" s="66"/>
      <c r="H67" s="66"/>
      <c r="I67" s="66"/>
      <c r="J67" s="66"/>
      <c r="K67" s="71">
        <v>0</v>
      </c>
      <c r="L67" s="71">
        <v>0</v>
      </c>
      <c r="M67" s="62">
        <f t="shared" si="7"/>
        <v>0</v>
      </c>
      <c r="N67" s="59"/>
      <c r="O67" s="63"/>
      <c r="Q67" s="36"/>
      <c r="R67" s="36"/>
      <c r="S67" s="36"/>
      <c r="T67" s="36"/>
      <c r="U67" s="36"/>
      <c r="V67" s="36"/>
      <c r="W67" s="36" t="s">
        <v>242</v>
      </c>
      <c r="X67" s="36" t="s">
        <v>153</v>
      </c>
      <c r="Y67" s="36" t="s">
        <v>155</v>
      </c>
    </row>
    <row r="68" spans="1:26" ht="24" hidden="1" customHeight="1" x14ac:dyDescent="0.25">
      <c r="A68" s="23"/>
      <c r="B68" s="32" t="s">
        <v>252</v>
      </c>
      <c r="C68" s="73" t="s">
        <v>253</v>
      </c>
      <c r="D68" s="69"/>
      <c r="E68" s="66"/>
      <c r="F68" s="66"/>
      <c r="G68" s="66"/>
      <c r="H68" s="66"/>
      <c r="I68" s="66"/>
      <c r="J68" s="66"/>
      <c r="K68" s="71">
        <v>0</v>
      </c>
      <c r="L68" s="71">
        <v>0</v>
      </c>
      <c r="M68" s="62">
        <f t="shared" si="7"/>
        <v>0</v>
      </c>
      <c r="N68" s="59"/>
      <c r="O68" s="63"/>
      <c r="Q68" s="36"/>
      <c r="R68" s="36"/>
      <c r="S68" s="36"/>
      <c r="T68" s="36"/>
      <c r="U68" s="36"/>
      <c r="V68" s="36"/>
      <c r="W68" s="36" t="s">
        <v>242</v>
      </c>
      <c r="X68" s="36" t="s">
        <v>153</v>
      </c>
      <c r="Y68" s="36" t="s">
        <v>155</v>
      </c>
    </row>
    <row r="69" spans="1:26" ht="24" hidden="1" customHeight="1" x14ac:dyDescent="0.25">
      <c r="A69" s="23"/>
      <c r="B69" s="32" t="s">
        <v>254</v>
      </c>
      <c r="C69" s="73" t="s">
        <v>255</v>
      </c>
      <c r="D69" s="69"/>
      <c r="E69" s="66"/>
      <c r="F69" s="66"/>
      <c r="G69" s="66"/>
      <c r="H69" s="66"/>
      <c r="I69" s="66"/>
      <c r="J69" s="66"/>
      <c r="K69" s="71">
        <v>0</v>
      </c>
      <c r="L69" s="71">
        <v>0</v>
      </c>
      <c r="M69" s="62">
        <f t="shared" si="7"/>
        <v>0</v>
      </c>
      <c r="N69" s="59"/>
      <c r="O69" s="63"/>
      <c r="Q69" s="36"/>
      <c r="R69" s="36"/>
      <c r="S69" s="36"/>
      <c r="T69" s="36"/>
      <c r="U69" s="36"/>
      <c r="V69" s="36"/>
      <c r="W69" s="36" t="s">
        <v>242</v>
      </c>
      <c r="X69" s="36" t="s">
        <v>153</v>
      </c>
      <c r="Y69" s="36" t="s">
        <v>155</v>
      </c>
    </row>
    <row r="70" spans="1:26" ht="24" hidden="1" customHeight="1" x14ac:dyDescent="0.25">
      <c r="A70" s="23"/>
      <c r="B70" s="32"/>
      <c r="C70" s="33"/>
      <c r="D70" s="69"/>
      <c r="E70" s="66"/>
      <c r="F70" s="66"/>
      <c r="G70" s="66"/>
      <c r="H70" s="66"/>
      <c r="I70" s="66"/>
      <c r="J70" s="67"/>
      <c r="K70" s="67"/>
      <c r="L70" s="66"/>
      <c r="M70" s="66"/>
      <c r="N70" s="59"/>
      <c r="O70" s="81"/>
      <c r="Q70" s="36"/>
      <c r="R70" s="36"/>
      <c r="S70" s="36"/>
      <c r="T70" s="36"/>
      <c r="U70" s="36"/>
      <c r="V70" s="36"/>
      <c r="W70" s="36"/>
      <c r="X70" s="36"/>
      <c r="Y70" s="36"/>
    </row>
    <row r="71" spans="1:26" ht="24" hidden="1" customHeight="1" x14ac:dyDescent="0.25">
      <c r="A71" s="23"/>
      <c r="B71" s="32" t="s">
        <v>256</v>
      </c>
      <c r="C71" s="73" t="s">
        <v>257</v>
      </c>
      <c r="D71" s="69"/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62">
        <f t="shared" ref="K71" si="8">SUM(E71:J71)</f>
        <v>0</v>
      </c>
      <c r="L71" s="71">
        <v>0</v>
      </c>
      <c r="M71" s="83">
        <f t="shared" si="7"/>
        <v>0</v>
      </c>
      <c r="N71" s="59"/>
      <c r="O71" s="63"/>
      <c r="Q71" s="36" t="s">
        <v>258</v>
      </c>
      <c r="R71" s="36" t="s">
        <v>258</v>
      </c>
      <c r="S71" s="36" t="s">
        <v>258</v>
      </c>
      <c r="T71" s="36" t="s">
        <v>258</v>
      </c>
      <c r="U71" s="36" t="s">
        <v>258</v>
      </c>
      <c r="V71" s="36" t="s">
        <v>258</v>
      </c>
      <c r="W71" s="36" t="s">
        <v>259</v>
      </c>
      <c r="X71" s="36" t="s">
        <v>258</v>
      </c>
      <c r="Y71" s="36">
        <v>1021</v>
      </c>
      <c r="Z71" s="27" t="s">
        <v>260</v>
      </c>
    </row>
    <row r="72" spans="1:26" ht="24" hidden="1" customHeight="1" x14ac:dyDescent="0.25">
      <c r="A72" s="23"/>
      <c r="B72" s="32"/>
      <c r="C72" s="73"/>
      <c r="D72" s="69"/>
      <c r="E72" s="84"/>
      <c r="F72" s="84"/>
      <c r="G72" s="72"/>
      <c r="H72" s="72"/>
      <c r="I72" s="72"/>
      <c r="J72" s="72"/>
      <c r="K72" s="85"/>
      <c r="L72" s="84"/>
      <c r="M72" s="85"/>
      <c r="N72" s="59"/>
      <c r="O72" s="86"/>
      <c r="Q72" s="36"/>
      <c r="R72" s="36"/>
      <c r="S72" s="36"/>
      <c r="T72" s="36"/>
      <c r="U72" s="36"/>
      <c r="V72" s="36"/>
      <c r="W72" s="36"/>
      <c r="X72" s="36"/>
      <c r="Y72" s="36"/>
    </row>
    <row r="73" spans="1:26" ht="24" hidden="1" customHeight="1" x14ac:dyDescent="0.25">
      <c r="A73" s="23"/>
      <c r="B73" s="32" t="s">
        <v>261</v>
      </c>
      <c r="C73" s="73" t="s">
        <v>262</v>
      </c>
      <c r="D73" s="69"/>
      <c r="E73" s="62">
        <f>SUM(E9:E71)</f>
        <v>15204410</v>
      </c>
      <c r="F73" s="62">
        <f t="shared" ref="F73:M73" si="9">SUM(F9:F71)</f>
        <v>42915409</v>
      </c>
      <c r="G73" s="62">
        <f t="shared" si="9"/>
        <v>13470742</v>
      </c>
      <c r="H73" s="62">
        <f t="shared" si="9"/>
        <v>20850105</v>
      </c>
      <c r="I73" s="62">
        <f t="shared" si="9"/>
        <v>1633609</v>
      </c>
      <c r="J73" s="62">
        <f t="shared" si="9"/>
        <v>1699501</v>
      </c>
      <c r="K73" s="62">
        <f t="shared" si="9"/>
        <v>96273454</v>
      </c>
      <c r="L73" s="62">
        <f t="shared" si="9"/>
        <v>0</v>
      </c>
      <c r="M73" s="62">
        <f t="shared" si="9"/>
        <v>96273454</v>
      </c>
      <c r="N73" s="59"/>
      <c r="O73" s="87"/>
      <c r="Q73" s="36"/>
      <c r="R73" s="36"/>
      <c r="S73" s="36"/>
      <c r="T73" s="36"/>
      <c r="U73" s="36"/>
      <c r="V73" s="36"/>
      <c r="W73" s="36"/>
      <c r="X73" s="36"/>
      <c r="Y73" s="36"/>
    </row>
    <row r="74" spans="1:26" ht="24" customHeight="1" x14ac:dyDescent="0.25">
      <c r="A74" s="23"/>
      <c r="B74" s="32"/>
      <c r="C74" s="73"/>
      <c r="D74" s="69"/>
      <c r="E74" s="70"/>
      <c r="F74" s="70"/>
      <c r="G74" s="72"/>
      <c r="H74" s="72"/>
      <c r="I74" s="72"/>
      <c r="J74" s="72"/>
      <c r="K74" s="72"/>
      <c r="L74" s="70"/>
      <c r="M74" s="72"/>
      <c r="N74" s="59"/>
      <c r="O74" s="74"/>
      <c r="Q74" s="36"/>
      <c r="R74" s="36"/>
      <c r="S74" s="36"/>
      <c r="T74" s="36"/>
      <c r="U74" s="36"/>
      <c r="V74" s="36"/>
      <c r="W74" s="36"/>
      <c r="X74" s="36"/>
      <c r="Y74" s="36"/>
    </row>
    <row r="75" spans="1:26" s="93" customFormat="1" ht="38.25" x14ac:dyDescent="0.25">
      <c r="A75" s="23"/>
      <c r="B75" s="27" t="s">
        <v>263</v>
      </c>
      <c r="C75" s="88" t="s">
        <v>264</v>
      </c>
      <c r="D75" s="23"/>
      <c r="E75" s="125" t="s">
        <v>265</v>
      </c>
      <c r="F75" s="126"/>
      <c r="G75" s="127"/>
      <c r="H75" s="89" t="s">
        <v>266</v>
      </c>
      <c r="I75" s="89" t="s">
        <v>267</v>
      </c>
      <c r="J75" s="89" t="s">
        <v>268</v>
      </c>
      <c r="K75" s="90"/>
      <c r="L75" s="90"/>
      <c r="M75" s="90"/>
      <c r="N75" s="91"/>
      <c r="O75" s="92"/>
      <c r="Q75" s="94"/>
      <c r="R75" s="94"/>
      <c r="S75" s="94"/>
      <c r="T75" s="94"/>
      <c r="U75" s="95"/>
      <c r="V75" s="95"/>
      <c r="W75" s="95"/>
      <c r="X75" s="95"/>
      <c r="Y75" s="95"/>
      <c r="Z75" s="96"/>
    </row>
    <row r="76" spans="1:26" s="93" customFormat="1" ht="24" hidden="1" customHeight="1" x14ac:dyDescent="0.25">
      <c r="A76" s="23"/>
      <c r="B76" s="97" t="s">
        <v>269</v>
      </c>
      <c r="C76" s="33"/>
      <c r="D76" s="98"/>
      <c r="E76" s="99" t="s">
        <v>270</v>
      </c>
      <c r="F76" s="100"/>
      <c r="G76" s="101"/>
      <c r="H76" s="71">
        <v>48945922</v>
      </c>
      <c r="I76" s="71">
        <v>47131538</v>
      </c>
      <c r="J76" s="62">
        <f>H76-I76</f>
        <v>1814384</v>
      </c>
      <c r="K76" s="23"/>
      <c r="L76" s="23"/>
      <c r="M76" s="23"/>
      <c r="N76" s="23"/>
      <c r="O76" s="103"/>
      <c r="Q76" s="94"/>
      <c r="R76" s="94"/>
      <c r="S76" s="94"/>
      <c r="T76" s="104" t="s">
        <v>271</v>
      </c>
      <c r="U76" s="104" t="s">
        <v>272</v>
      </c>
      <c r="V76" s="104"/>
      <c r="W76" s="95"/>
      <c r="X76" s="95"/>
      <c r="Y76" s="95"/>
      <c r="Z76" s="96"/>
    </row>
    <row r="77" spans="1:26" s="93" customFormat="1" ht="24" hidden="1" customHeight="1" x14ac:dyDescent="0.25">
      <c r="A77" s="23"/>
      <c r="B77" s="97" t="s">
        <v>125</v>
      </c>
      <c r="C77" s="98"/>
      <c r="D77" s="98"/>
      <c r="E77" s="99" t="s">
        <v>125</v>
      </c>
      <c r="F77" s="100"/>
      <c r="G77" s="101"/>
      <c r="H77" s="71">
        <v>1757631</v>
      </c>
      <c r="I77" s="71">
        <v>1783999</v>
      </c>
      <c r="J77" s="62">
        <f>H77-I77</f>
        <v>-26368</v>
      </c>
      <c r="K77" s="23"/>
      <c r="L77" s="23"/>
      <c r="M77" s="23"/>
      <c r="N77" s="23"/>
      <c r="O77" s="103"/>
      <c r="Q77" s="94"/>
      <c r="R77" s="94"/>
      <c r="S77" s="94"/>
      <c r="T77" s="104" t="s">
        <v>273</v>
      </c>
      <c r="U77" s="104" t="s">
        <v>272</v>
      </c>
      <c r="V77" s="104"/>
      <c r="W77" s="95"/>
      <c r="X77" s="95"/>
      <c r="Y77" s="95"/>
      <c r="Z77" s="96"/>
    </row>
    <row r="78" spans="1:26" s="93" customFormat="1" ht="24" customHeight="1" x14ac:dyDescent="0.25">
      <c r="A78" s="23"/>
      <c r="B78" s="97" t="s">
        <v>274</v>
      </c>
      <c r="C78" s="33"/>
      <c r="D78" s="23"/>
      <c r="E78" s="128" t="s">
        <v>275</v>
      </c>
      <c r="F78" s="129"/>
      <c r="G78" s="130"/>
      <c r="H78" s="71">
        <v>23370462</v>
      </c>
      <c r="I78" s="71">
        <v>31059671</v>
      </c>
      <c r="J78" s="62">
        <f>H78-I78</f>
        <v>-7689209</v>
      </c>
      <c r="K78" s="23"/>
      <c r="L78" s="23"/>
      <c r="M78" s="23"/>
      <c r="N78" s="23"/>
      <c r="O78" s="103"/>
      <c r="Q78" s="94"/>
      <c r="R78" s="94"/>
      <c r="S78" s="94"/>
      <c r="T78" s="104" t="s">
        <v>276</v>
      </c>
      <c r="U78" s="104" t="s">
        <v>272</v>
      </c>
      <c r="V78" s="104"/>
      <c r="W78" s="95"/>
      <c r="X78" s="95"/>
      <c r="Y78" s="95"/>
      <c r="Z78" s="96"/>
    </row>
    <row r="79" spans="1:26" s="93" customFormat="1" ht="24" hidden="1" customHeight="1" x14ac:dyDescent="0.25">
      <c r="A79" s="23"/>
      <c r="B79" s="97" t="s">
        <v>7</v>
      </c>
      <c r="C79" s="33"/>
      <c r="D79" s="23"/>
      <c r="E79" s="105" t="s">
        <v>7</v>
      </c>
      <c r="F79" s="106"/>
      <c r="G79" s="107"/>
      <c r="H79" s="71">
        <f>14866013+142423</f>
        <v>15008436</v>
      </c>
      <c r="I79" s="71">
        <f>15154037</f>
        <v>15154037</v>
      </c>
      <c r="J79" s="62">
        <f>H79-I79</f>
        <v>-145601</v>
      </c>
      <c r="K79" s="23"/>
      <c r="L79" s="23"/>
      <c r="M79" s="23"/>
      <c r="N79" s="23"/>
      <c r="O79" s="103"/>
      <c r="Q79" s="94"/>
      <c r="R79" s="94"/>
      <c r="S79" s="94"/>
      <c r="T79" s="104" t="s">
        <v>277</v>
      </c>
      <c r="U79" s="104" t="s">
        <v>272</v>
      </c>
      <c r="V79" s="104"/>
      <c r="W79" s="95"/>
      <c r="X79" s="95"/>
      <c r="Y79" s="95"/>
      <c r="Z79" s="96"/>
    </row>
    <row r="80" spans="1:26" s="93" customFormat="1" ht="24" hidden="1" customHeight="1" x14ac:dyDescent="0.25">
      <c r="A80" s="23"/>
      <c r="B80" s="32"/>
      <c r="C80" s="33"/>
      <c r="D80" s="23"/>
      <c r="E80" s="108" t="s">
        <v>278</v>
      </c>
      <c r="F80" s="100"/>
      <c r="G80" s="101"/>
      <c r="H80" s="62">
        <f>SUM(H76:H79)</f>
        <v>89082451</v>
      </c>
      <c r="I80" s="62">
        <f>SUM(I76:I79)</f>
        <v>95129245</v>
      </c>
      <c r="J80" s="62">
        <f>SUM(J76:J79)</f>
        <v>-6046794</v>
      </c>
      <c r="K80" s="72"/>
      <c r="L80" s="72"/>
      <c r="M80" s="72"/>
      <c r="N80" s="72"/>
      <c r="O80" s="72"/>
      <c r="P80" s="72"/>
      <c r="Q80" s="94"/>
      <c r="R80" s="94"/>
      <c r="S80" s="94"/>
      <c r="T80" s="104"/>
      <c r="U80" s="104"/>
      <c r="V80" s="104"/>
      <c r="W80" s="95"/>
      <c r="X80" s="95"/>
      <c r="Y80" s="95"/>
      <c r="Z80" s="96"/>
    </row>
    <row r="81" spans="1:26" s="93" customFormat="1" ht="24" customHeight="1" x14ac:dyDescent="0.25">
      <c r="A81" s="23"/>
      <c r="B81" s="32"/>
      <c r="C81" s="33"/>
      <c r="D81" s="23"/>
      <c r="E81" s="82"/>
      <c r="F81" s="23"/>
      <c r="G81" s="23"/>
      <c r="H81" s="23"/>
      <c r="I81" s="23"/>
      <c r="J81" s="23"/>
      <c r="K81" s="72"/>
      <c r="L81" s="72"/>
      <c r="M81" s="72"/>
      <c r="N81" s="72"/>
      <c r="O81" s="72"/>
      <c r="P81" s="72"/>
      <c r="Q81" s="94"/>
      <c r="R81" s="94"/>
      <c r="S81" s="94"/>
      <c r="T81" s="94"/>
      <c r="U81" s="95"/>
      <c r="V81" s="95"/>
      <c r="W81" s="95"/>
      <c r="X81" s="95"/>
      <c r="Y81" s="95"/>
      <c r="Z81" s="96"/>
    </row>
    <row r="82" spans="1:26" ht="24" customHeight="1" x14ac:dyDescent="0.25">
      <c r="A82" s="23"/>
      <c r="B82" s="32"/>
      <c r="C82" s="75" t="s">
        <v>76</v>
      </c>
      <c r="D82" s="69"/>
      <c r="E82" s="70"/>
      <c r="F82" s="70"/>
      <c r="G82" s="23"/>
      <c r="H82" s="23"/>
      <c r="I82" s="23"/>
      <c r="J82" s="72"/>
      <c r="K82" s="72"/>
      <c r="L82" s="70"/>
      <c r="M82" s="72"/>
      <c r="N82" s="59"/>
      <c r="O82" s="74"/>
      <c r="Q82" s="36"/>
      <c r="R82" s="36"/>
      <c r="S82" s="36"/>
      <c r="T82" s="36"/>
      <c r="U82" s="36"/>
      <c r="V82" s="36"/>
      <c r="W82" s="36"/>
      <c r="X82" s="36"/>
      <c r="Y82" s="36"/>
    </row>
    <row r="83" spans="1:26" ht="25.5" x14ac:dyDescent="0.25">
      <c r="A83" s="23"/>
      <c r="B83" s="32" t="s">
        <v>279</v>
      </c>
      <c r="C83" s="73" t="s">
        <v>352</v>
      </c>
      <c r="D83" s="69"/>
      <c r="E83" s="70"/>
      <c r="F83" s="70"/>
      <c r="G83" s="72"/>
      <c r="H83" s="72"/>
      <c r="I83" s="72"/>
      <c r="J83" s="72"/>
      <c r="K83" s="71">
        <v>89082451</v>
      </c>
      <c r="L83" s="70"/>
      <c r="M83" s="72"/>
      <c r="N83" s="59"/>
      <c r="O83" s="63"/>
      <c r="Q83" s="36"/>
      <c r="R83" s="36"/>
      <c r="S83" s="36"/>
      <c r="T83" s="36"/>
      <c r="U83" s="36"/>
      <c r="V83" s="36"/>
      <c r="W83" s="36" t="s">
        <v>281</v>
      </c>
      <c r="X83" s="36"/>
      <c r="Y83" s="36"/>
    </row>
    <row r="84" spans="1:26" ht="24" hidden="1" customHeight="1" x14ac:dyDescent="0.25">
      <c r="A84" s="23"/>
      <c r="B84" s="32" t="s">
        <v>282</v>
      </c>
      <c r="C84" s="73" t="s">
        <v>283</v>
      </c>
      <c r="D84" s="69"/>
      <c r="E84" s="70"/>
      <c r="F84" s="70"/>
      <c r="G84" s="72"/>
      <c r="H84" s="72"/>
      <c r="I84" s="72"/>
      <c r="J84" s="72"/>
      <c r="K84" s="71">
        <v>-142423</v>
      </c>
      <c r="L84" s="70"/>
      <c r="M84" s="72"/>
      <c r="N84" s="59"/>
      <c r="O84" s="63"/>
      <c r="Q84" s="36"/>
      <c r="R84" s="36"/>
      <c r="S84" s="36"/>
      <c r="T84" s="36"/>
      <c r="U84" s="36"/>
      <c r="V84" s="36"/>
      <c r="W84" s="36">
        <v>1.1000000000000001</v>
      </c>
      <c r="X84" s="36"/>
      <c r="Y84" s="36"/>
    </row>
    <row r="85" spans="1:26" ht="25.5" hidden="1" x14ac:dyDescent="0.25">
      <c r="A85" s="23"/>
      <c r="B85" s="32" t="s">
        <v>284</v>
      </c>
      <c r="C85" s="109" t="s">
        <v>353</v>
      </c>
      <c r="D85" s="69"/>
      <c r="E85" s="70"/>
      <c r="F85" s="70"/>
      <c r="G85" s="72"/>
      <c r="H85" s="72"/>
      <c r="I85" s="72"/>
      <c r="J85" s="72"/>
      <c r="K85" s="71">
        <v>-11757174</v>
      </c>
      <c r="L85" s="70"/>
      <c r="M85" s="72"/>
      <c r="N85" s="59"/>
      <c r="O85" s="63"/>
      <c r="Q85" s="36"/>
      <c r="R85" s="36"/>
      <c r="S85" s="36"/>
      <c r="T85" s="36"/>
      <c r="U85" s="36"/>
      <c r="V85" s="36"/>
      <c r="W85" s="36" t="s">
        <v>286</v>
      </c>
      <c r="X85" s="36"/>
      <c r="Y85" s="36"/>
    </row>
    <row r="86" spans="1:26" ht="25.5" hidden="1" x14ac:dyDescent="0.25">
      <c r="A86" s="23"/>
      <c r="B86" s="32" t="s">
        <v>287</v>
      </c>
      <c r="C86" s="109" t="s">
        <v>354</v>
      </c>
      <c r="D86" s="69"/>
      <c r="E86" s="70"/>
      <c r="F86" s="70"/>
      <c r="G86" s="72"/>
      <c r="H86" s="72"/>
      <c r="I86" s="72"/>
      <c r="J86" s="72"/>
      <c r="K86" s="71">
        <v>17946390</v>
      </c>
      <c r="L86" s="70"/>
      <c r="M86" s="72"/>
      <c r="N86" s="59"/>
      <c r="O86" s="63"/>
      <c r="Q86" s="36"/>
      <c r="R86" s="36"/>
      <c r="S86" s="36"/>
      <c r="T86" s="36"/>
      <c r="U86" s="36"/>
      <c r="V86" s="36"/>
      <c r="W86" s="36" t="s">
        <v>289</v>
      </c>
      <c r="X86" s="36"/>
      <c r="Y86" s="36"/>
    </row>
    <row r="87" spans="1:26" ht="24" hidden="1" customHeight="1" x14ac:dyDescent="0.25">
      <c r="A87" s="23"/>
      <c r="B87" s="32" t="s">
        <v>290</v>
      </c>
      <c r="C87" s="109" t="s">
        <v>291</v>
      </c>
      <c r="D87" s="69"/>
      <c r="E87" s="70"/>
      <c r="F87" s="70"/>
      <c r="G87" s="72"/>
      <c r="H87" s="72"/>
      <c r="I87" s="72"/>
      <c r="J87" s="72"/>
      <c r="K87" s="71">
        <v>1144209</v>
      </c>
      <c r="L87" s="70"/>
      <c r="M87" s="72"/>
      <c r="N87" s="59"/>
      <c r="O87" s="63"/>
      <c r="Q87" s="36"/>
      <c r="R87" s="36"/>
      <c r="S87" s="36"/>
      <c r="T87" s="36"/>
      <c r="U87" s="36"/>
      <c r="V87" s="36"/>
      <c r="W87" s="36" t="s">
        <v>292</v>
      </c>
      <c r="X87" s="36"/>
      <c r="Y87" s="36"/>
    </row>
    <row r="88" spans="1:26" ht="24" hidden="1" customHeight="1" x14ac:dyDescent="0.25">
      <c r="A88" s="23"/>
      <c r="B88" s="32" t="s">
        <v>293</v>
      </c>
      <c r="C88" s="109" t="s">
        <v>294</v>
      </c>
      <c r="D88" s="69"/>
      <c r="E88" s="70"/>
      <c r="F88" s="70"/>
      <c r="G88" s="72"/>
      <c r="H88" s="72"/>
      <c r="I88" s="72"/>
      <c r="J88" s="72"/>
      <c r="K88" s="71">
        <v>0</v>
      </c>
      <c r="L88" s="70"/>
      <c r="M88" s="72"/>
      <c r="N88" s="59"/>
      <c r="O88" s="63"/>
      <c r="Q88" s="36"/>
      <c r="R88" s="36"/>
      <c r="S88" s="36"/>
      <c r="T88" s="36"/>
      <c r="U88" s="36"/>
      <c r="V88" s="36"/>
      <c r="W88" s="36" t="s">
        <v>295</v>
      </c>
      <c r="X88" s="36"/>
      <c r="Y88" s="36"/>
    </row>
    <row r="89" spans="1:26" ht="24" hidden="1" customHeight="1" x14ac:dyDescent="0.25">
      <c r="A89" s="23"/>
      <c r="B89" s="32" t="s">
        <v>296</v>
      </c>
      <c r="C89" s="109" t="s">
        <v>297</v>
      </c>
      <c r="D89" s="60"/>
      <c r="E89" s="70"/>
      <c r="F89" s="70"/>
      <c r="G89" s="72"/>
      <c r="H89" s="72"/>
      <c r="I89" s="72"/>
      <c r="J89" s="72"/>
      <c r="K89" s="62">
        <f>SUM(K83:K88)</f>
        <v>96273453</v>
      </c>
      <c r="L89" s="70"/>
      <c r="M89" s="72"/>
      <c r="N89" s="59"/>
      <c r="O89" s="87"/>
      <c r="Q89" s="36"/>
      <c r="R89" s="36"/>
      <c r="S89" s="36"/>
      <c r="T89" s="36"/>
      <c r="U89" s="36"/>
      <c r="V89" s="36"/>
      <c r="W89" s="36"/>
      <c r="X89" s="36"/>
      <c r="Y89" s="36"/>
    </row>
    <row r="90" spans="1:26" ht="24" customHeight="1" x14ac:dyDescent="0.25">
      <c r="A90" s="23"/>
      <c r="B90" s="32"/>
      <c r="C90" s="109"/>
      <c r="D90" s="60"/>
      <c r="E90" s="70"/>
      <c r="F90" s="70"/>
      <c r="G90" s="72"/>
      <c r="H90" s="72"/>
      <c r="I90" s="72"/>
      <c r="J90" s="72"/>
      <c r="K90" s="110"/>
      <c r="L90" s="70"/>
      <c r="M90" s="72"/>
      <c r="N90" s="59"/>
      <c r="O90" s="87"/>
      <c r="Q90" s="36"/>
      <c r="R90" s="36"/>
      <c r="S90" s="36"/>
      <c r="T90" s="36"/>
      <c r="U90" s="36"/>
      <c r="V90" s="36"/>
      <c r="W90" s="36"/>
      <c r="X90" s="36"/>
      <c r="Y90" s="36"/>
    </row>
    <row r="91" spans="1:26" ht="24" customHeight="1" x14ac:dyDescent="0.25">
      <c r="A91" s="23"/>
      <c r="B91" s="111">
        <v>2</v>
      </c>
      <c r="C91" s="75" t="s">
        <v>298</v>
      </c>
      <c r="D91" s="112"/>
      <c r="E91" s="110"/>
      <c r="F91" s="110"/>
      <c r="G91" s="110"/>
      <c r="H91" s="110"/>
      <c r="I91" s="110"/>
      <c r="J91" s="110"/>
      <c r="K91" s="110"/>
      <c r="L91" s="110"/>
      <c r="M91" s="72"/>
      <c r="N91" s="59"/>
      <c r="O91" s="87"/>
      <c r="Q91" s="36"/>
      <c r="R91" s="36"/>
      <c r="S91" s="36"/>
      <c r="T91" s="36"/>
      <c r="U91" s="36"/>
      <c r="V91" s="36"/>
      <c r="W91" s="36"/>
      <c r="X91" s="36"/>
      <c r="Y91" s="36"/>
    </row>
    <row r="92" spans="1:26" ht="24" customHeight="1" x14ac:dyDescent="0.25">
      <c r="A92" s="23"/>
      <c r="B92" s="32"/>
      <c r="C92" s="75"/>
      <c r="D92" s="112"/>
      <c r="E92" s="110"/>
      <c r="F92" s="110"/>
      <c r="G92" s="110"/>
      <c r="H92" s="110"/>
      <c r="I92" s="110"/>
      <c r="J92" s="110"/>
      <c r="K92" s="72"/>
      <c r="L92" s="110"/>
      <c r="M92" s="72"/>
      <c r="N92" s="59"/>
      <c r="O92" s="74"/>
      <c r="Q92" s="36"/>
      <c r="R92" s="36"/>
      <c r="S92" s="36"/>
      <c r="T92" s="36"/>
      <c r="U92" s="36"/>
      <c r="V92" s="36"/>
      <c r="W92" s="36"/>
      <c r="X92" s="36"/>
      <c r="Y92" s="36"/>
    </row>
    <row r="93" spans="1:26" ht="24" hidden="1" customHeight="1" x14ac:dyDescent="0.25">
      <c r="A93" s="23"/>
      <c r="B93" s="32" t="s">
        <v>299</v>
      </c>
      <c r="C93" s="73" t="s">
        <v>248</v>
      </c>
      <c r="D93" s="112"/>
      <c r="E93" s="110"/>
      <c r="F93" s="110"/>
      <c r="G93" s="110"/>
      <c r="H93" s="110"/>
      <c r="I93" s="110"/>
      <c r="J93" s="110"/>
      <c r="K93" s="71">
        <v>858251</v>
      </c>
      <c r="L93" s="71">
        <v>749734</v>
      </c>
      <c r="M93" s="62">
        <f t="shared" ref="M93:M99" si="10">K93-L93</f>
        <v>108517</v>
      </c>
      <c r="N93" s="59"/>
      <c r="O93" s="63"/>
      <c r="Q93" s="36"/>
      <c r="R93" s="36"/>
      <c r="S93" s="36"/>
      <c r="T93" s="36"/>
      <c r="U93" s="36"/>
      <c r="V93" s="36"/>
      <c r="W93" s="36" t="s">
        <v>300</v>
      </c>
      <c r="X93" s="36" t="s">
        <v>295</v>
      </c>
      <c r="Y93" s="36" t="s">
        <v>155</v>
      </c>
    </row>
    <row r="94" spans="1:26" ht="24" customHeight="1" x14ac:dyDescent="0.25">
      <c r="A94" s="23"/>
      <c r="B94" s="32" t="s">
        <v>301</v>
      </c>
      <c r="C94" s="73" t="s">
        <v>241</v>
      </c>
      <c r="D94" s="112"/>
      <c r="E94" s="110"/>
      <c r="F94" s="110"/>
      <c r="G94" s="110"/>
      <c r="H94" s="110"/>
      <c r="I94" s="110"/>
      <c r="J94" s="110"/>
      <c r="K94" s="71">
        <v>619327</v>
      </c>
      <c r="L94" s="71">
        <v>213279</v>
      </c>
      <c r="M94" s="62">
        <f t="shared" si="10"/>
        <v>406048</v>
      </c>
      <c r="N94" s="59"/>
      <c r="O94" s="63"/>
      <c r="Q94" s="36"/>
      <c r="R94" s="36"/>
      <c r="S94" s="36"/>
      <c r="T94" s="36"/>
      <c r="U94" s="36"/>
      <c r="V94" s="36"/>
      <c r="W94" s="36" t="s">
        <v>300</v>
      </c>
      <c r="X94" s="36" t="s">
        <v>295</v>
      </c>
      <c r="Y94" s="36" t="s">
        <v>155</v>
      </c>
    </row>
    <row r="95" spans="1:26" ht="24" hidden="1" customHeight="1" x14ac:dyDescent="0.25">
      <c r="A95" s="23"/>
      <c r="B95" s="32" t="s">
        <v>302</v>
      </c>
      <c r="C95" s="73" t="s">
        <v>180</v>
      </c>
      <c r="D95" s="112"/>
      <c r="E95" s="110"/>
      <c r="F95" s="110"/>
      <c r="G95" s="110"/>
      <c r="H95" s="110"/>
      <c r="I95" s="110"/>
      <c r="J95" s="110"/>
      <c r="K95" s="71">
        <v>440724</v>
      </c>
      <c r="L95" s="71">
        <v>290571</v>
      </c>
      <c r="M95" s="62">
        <f t="shared" si="10"/>
        <v>150153</v>
      </c>
      <c r="N95" s="59"/>
      <c r="O95" s="63"/>
      <c r="Q95" s="36"/>
      <c r="R95" s="36"/>
      <c r="S95" s="36"/>
      <c r="T95" s="36"/>
      <c r="U95" s="36"/>
      <c r="V95" s="36"/>
      <c r="W95" s="36" t="s">
        <v>300</v>
      </c>
      <c r="X95" s="36" t="s">
        <v>295</v>
      </c>
      <c r="Y95" s="36" t="s">
        <v>155</v>
      </c>
    </row>
    <row r="96" spans="1:26" ht="24" hidden="1" customHeight="1" x14ac:dyDescent="0.25">
      <c r="A96" s="55"/>
      <c r="B96" s="32" t="s">
        <v>303</v>
      </c>
      <c r="C96" s="73" t="s">
        <v>304</v>
      </c>
      <c r="D96" s="112"/>
      <c r="E96" s="110"/>
      <c r="F96" s="110"/>
      <c r="G96" s="110"/>
      <c r="H96" s="110"/>
      <c r="I96" s="110"/>
      <c r="J96" s="110"/>
      <c r="K96" s="71">
        <v>0</v>
      </c>
      <c r="L96" s="71">
        <v>0</v>
      </c>
      <c r="M96" s="62">
        <f t="shared" si="10"/>
        <v>0</v>
      </c>
      <c r="N96" s="59"/>
      <c r="O96" s="63"/>
      <c r="Q96" s="36"/>
      <c r="R96" s="36"/>
      <c r="S96" s="36"/>
      <c r="T96" s="36"/>
      <c r="U96" s="36"/>
      <c r="V96" s="36"/>
      <c r="W96" s="36" t="s">
        <v>300</v>
      </c>
      <c r="X96" s="36" t="s">
        <v>295</v>
      </c>
      <c r="Y96" s="36" t="s">
        <v>155</v>
      </c>
    </row>
    <row r="97" spans="1:25" ht="24" hidden="1" customHeight="1" x14ac:dyDescent="0.25">
      <c r="A97" s="55"/>
      <c r="B97" s="32" t="s">
        <v>305</v>
      </c>
      <c r="C97" s="73" t="s">
        <v>306</v>
      </c>
      <c r="D97" s="112"/>
      <c r="E97" s="110"/>
      <c r="F97" s="110"/>
      <c r="G97" s="110"/>
      <c r="H97" s="110"/>
      <c r="I97" s="110"/>
      <c r="J97" s="110"/>
      <c r="K97" s="71">
        <v>1317736</v>
      </c>
      <c r="L97" s="71">
        <v>175595</v>
      </c>
      <c r="M97" s="62">
        <f t="shared" si="10"/>
        <v>1142141</v>
      </c>
      <c r="N97" s="59"/>
      <c r="O97" s="63"/>
      <c r="Q97" s="36"/>
      <c r="R97" s="36"/>
      <c r="S97" s="36"/>
      <c r="T97" s="36"/>
      <c r="U97" s="36"/>
      <c r="V97" s="36"/>
      <c r="W97" s="36" t="s">
        <v>300</v>
      </c>
      <c r="X97" s="36" t="s">
        <v>295</v>
      </c>
      <c r="Y97" s="36" t="s">
        <v>155</v>
      </c>
    </row>
    <row r="98" spans="1:25" ht="24" hidden="1" customHeight="1" x14ac:dyDescent="0.25">
      <c r="A98" s="55"/>
      <c r="B98" s="32" t="s">
        <v>307</v>
      </c>
      <c r="C98" s="73" t="s">
        <v>253</v>
      </c>
      <c r="D98" s="112"/>
      <c r="E98" s="110"/>
      <c r="F98" s="110"/>
      <c r="G98" s="110"/>
      <c r="H98" s="110"/>
      <c r="I98" s="110"/>
      <c r="J98" s="110"/>
      <c r="K98" s="71">
        <v>0</v>
      </c>
      <c r="L98" s="71">
        <v>0</v>
      </c>
      <c r="M98" s="62">
        <f t="shared" si="10"/>
        <v>0</v>
      </c>
      <c r="N98" s="59"/>
      <c r="O98" s="63"/>
      <c r="Q98" s="36"/>
      <c r="R98" s="36"/>
      <c r="S98" s="36"/>
      <c r="T98" s="36"/>
      <c r="U98" s="36"/>
      <c r="V98" s="36"/>
      <c r="W98" s="36" t="s">
        <v>300</v>
      </c>
      <c r="X98" s="36" t="s">
        <v>295</v>
      </c>
      <c r="Y98" s="36" t="s">
        <v>155</v>
      </c>
    </row>
    <row r="99" spans="1:25" ht="24" hidden="1" customHeight="1" x14ac:dyDescent="0.25">
      <c r="A99" s="55"/>
      <c r="B99" s="32" t="s">
        <v>308</v>
      </c>
      <c r="C99" s="73" t="s">
        <v>255</v>
      </c>
      <c r="D99" s="112"/>
      <c r="E99" s="110"/>
      <c r="F99" s="110"/>
      <c r="G99" s="110"/>
      <c r="H99" s="110"/>
      <c r="I99" s="110"/>
      <c r="J99" s="110"/>
      <c r="K99" s="71">
        <v>0</v>
      </c>
      <c r="L99" s="71">
        <v>0</v>
      </c>
      <c r="M99" s="62">
        <f t="shared" si="10"/>
        <v>0</v>
      </c>
      <c r="N99" s="59"/>
      <c r="O99" s="63"/>
      <c r="Q99" s="36"/>
      <c r="R99" s="36"/>
      <c r="S99" s="36"/>
      <c r="T99" s="36"/>
      <c r="U99" s="36"/>
      <c r="V99" s="36"/>
      <c r="W99" s="36" t="s">
        <v>300</v>
      </c>
      <c r="X99" s="36" t="s">
        <v>295</v>
      </c>
      <c r="Y99" s="36" t="s">
        <v>155</v>
      </c>
    </row>
    <row r="100" spans="1:25" ht="24" hidden="1" customHeight="1" x14ac:dyDescent="0.25">
      <c r="A100" s="23"/>
      <c r="B100" s="32"/>
      <c r="C100" s="75"/>
      <c r="D100" s="112"/>
      <c r="E100" s="110"/>
      <c r="F100" s="110"/>
      <c r="G100" s="110"/>
      <c r="H100" s="110"/>
      <c r="I100" s="110"/>
      <c r="J100" s="110"/>
      <c r="K100" s="72"/>
      <c r="L100" s="110"/>
      <c r="M100" s="72"/>
      <c r="N100" s="59"/>
      <c r="O100" s="74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ht="24" customHeight="1" x14ac:dyDescent="0.25">
      <c r="A101" s="23"/>
      <c r="B101" s="32" t="s">
        <v>309</v>
      </c>
      <c r="C101" s="73" t="s">
        <v>310</v>
      </c>
      <c r="D101" s="69"/>
      <c r="E101" s="72"/>
      <c r="F101" s="72"/>
      <c r="G101" s="72"/>
      <c r="H101" s="72"/>
      <c r="I101" s="72"/>
      <c r="J101" s="70"/>
      <c r="K101" s="71">
        <v>785109</v>
      </c>
      <c r="L101" s="71">
        <v>0</v>
      </c>
      <c r="M101" s="62">
        <f t="shared" ref="M101:M109" si="11">K101-L101</f>
        <v>785109</v>
      </c>
      <c r="N101" s="59"/>
      <c r="O101" s="63"/>
      <c r="Q101" s="36"/>
      <c r="R101" s="36"/>
      <c r="S101" s="36"/>
      <c r="T101" s="36"/>
      <c r="U101" s="36"/>
      <c r="V101" s="36"/>
      <c r="W101" s="36" t="s">
        <v>300</v>
      </c>
      <c r="X101" s="36" t="s">
        <v>295</v>
      </c>
      <c r="Y101" s="36" t="s">
        <v>155</v>
      </c>
    </row>
    <row r="102" spans="1:25" ht="24" customHeight="1" x14ac:dyDescent="0.25">
      <c r="A102" s="23"/>
      <c r="B102" s="32" t="s">
        <v>311</v>
      </c>
      <c r="C102" s="73" t="s">
        <v>312</v>
      </c>
      <c r="D102" s="69"/>
      <c r="E102" s="72"/>
      <c r="F102" s="72"/>
      <c r="G102" s="72"/>
      <c r="H102" s="72"/>
      <c r="I102" s="72"/>
      <c r="J102" s="70"/>
      <c r="K102" s="71">
        <v>1512234</v>
      </c>
      <c r="L102" s="71">
        <v>312825</v>
      </c>
      <c r="M102" s="62">
        <f t="shared" si="11"/>
        <v>1199409</v>
      </c>
      <c r="N102" s="59"/>
      <c r="O102" s="63"/>
      <c r="Q102" s="36"/>
      <c r="R102" s="36"/>
      <c r="S102" s="36"/>
      <c r="T102" s="36"/>
      <c r="U102" s="36"/>
      <c r="V102" s="36"/>
      <c r="W102" s="36" t="s">
        <v>300</v>
      </c>
      <c r="X102" s="36" t="s">
        <v>295</v>
      </c>
      <c r="Y102" s="36" t="s">
        <v>155</v>
      </c>
    </row>
    <row r="103" spans="1:25" ht="25.5" x14ac:dyDescent="0.25">
      <c r="A103" s="23"/>
      <c r="B103" s="32" t="s">
        <v>313</v>
      </c>
      <c r="C103" s="73" t="s">
        <v>314</v>
      </c>
      <c r="D103" s="69"/>
      <c r="E103" s="72"/>
      <c r="F103" s="72"/>
      <c r="G103" s="72"/>
      <c r="H103" s="72"/>
      <c r="I103" s="72"/>
      <c r="J103" s="70"/>
      <c r="K103" s="71">
        <v>167801</v>
      </c>
      <c r="L103" s="71">
        <v>24955</v>
      </c>
      <c r="M103" s="62">
        <f t="shared" si="11"/>
        <v>142846</v>
      </c>
      <c r="N103" s="59"/>
      <c r="O103" s="63"/>
      <c r="Q103" s="36"/>
      <c r="R103" s="36"/>
      <c r="S103" s="36"/>
      <c r="T103" s="36"/>
      <c r="U103" s="36"/>
      <c r="V103" s="36"/>
      <c r="W103" s="36" t="s">
        <v>300</v>
      </c>
      <c r="X103" s="36" t="s">
        <v>295</v>
      </c>
      <c r="Y103" s="36" t="s">
        <v>155</v>
      </c>
    </row>
    <row r="104" spans="1:25" ht="24" customHeight="1" x14ac:dyDescent="0.25">
      <c r="A104" s="23"/>
      <c r="B104" s="32" t="s">
        <v>315</v>
      </c>
      <c r="C104" s="73" t="s">
        <v>316</v>
      </c>
      <c r="D104" s="69"/>
      <c r="E104" s="71">
        <v>0</v>
      </c>
      <c r="F104" s="71">
        <v>0</v>
      </c>
      <c r="G104" s="71">
        <v>0</v>
      </c>
      <c r="H104" s="71">
        <v>3303571</v>
      </c>
      <c r="I104" s="71">
        <v>0</v>
      </c>
      <c r="J104" s="70"/>
      <c r="K104" s="62">
        <f>SUM(E104:J104)</f>
        <v>3303571</v>
      </c>
      <c r="L104" s="71">
        <v>101600</v>
      </c>
      <c r="M104" s="62">
        <f t="shared" si="11"/>
        <v>3201971</v>
      </c>
      <c r="N104" s="59"/>
      <c r="O104" s="63"/>
      <c r="Q104" s="36" t="s">
        <v>153</v>
      </c>
      <c r="R104" s="36" t="s">
        <v>153</v>
      </c>
      <c r="S104" s="36" t="s">
        <v>153</v>
      </c>
      <c r="T104" s="36" t="s">
        <v>153</v>
      </c>
      <c r="U104" s="36" t="s">
        <v>153</v>
      </c>
      <c r="V104" s="36">
        <v>1.6</v>
      </c>
      <c r="W104" s="36" t="s">
        <v>162</v>
      </c>
      <c r="X104" s="36" t="s">
        <v>295</v>
      </c>
      <c r="Y104" s="36" t="s">
        <v>155</v>
      </c>
    </row>
    <row r="105" spans="1:25" ht="25.5" x14ac:dyDescent="0.25">
      <c r="A105" s="23"/>
      <c r="B105" s="32" t="s">
        <v>317</v>
      </c>
      <c r="C105" s="73" t="s">
        <v>318</v>
      </c>
      <c r="D105" s="69"/>
      <c r="E105" s="71">
        <v>0</v>
      </c>
      <c r="F105" s="71">
        <v>990175</v>
      </c>
      <c r="G105" s="71">
        <v>608000</v>
      </c>
      <c r="H105" s="71">
        <v>0</v>
      </c>
      <c r="I105" s="71">
        <v>3156</v>
      </c>
      <c r="J105" s="70"/>
      <c r="K105" s="62">
        <f t="shared" ref="K105:K108" si="12">SUM(E105:J105)</f>
        <v>1601331</v>
      </c>
      <c r="L105" s="71">
        <v>49248</v>
      </c>
      <c r="M105" s="62">
        <f t="shared" si="11"/>
        <v>1552083</v>
      </c>
      <c r="N105" s="59"/>
      <c r="O105" s="63"/>
      <c r="Q105" s="36" t="s">
        <v>153</v>
      </c>
      <c r="R105" s="36" t="s">
        <v>153</v>
      </c>
      <c r="S105" s="36" t="s">
        <v>153</v>
      </c>
      <c r="T105" s="36" t="s">
        <v>153</v>
      </c>
      <c r="U105" s="36" t="s">
        <v>153</v>
      </c>
      <c r="V105" s="36">
        <v>1.6</v>
      </c>
      <c r="W105" s="36" t="s">
        <v>162</v>
      </c>
      <c r="X105" s="36" t="s">
        <v>295</v>
      </c>
      <c r="Y105" s="36" t="s">
        <v>155</v>
      </c>
    </row>
    <row r="106" spans="1:25" ht="24" customHeight="1" x14ac:dyDescent="0.25">
      <c r="A106" s="23"/>
      <c r="B106" s="32" t="s">
        <v>319</v>
      </c>
      <c r="C106" s="73" t="s">
        <v>320</v>
      </c>
      <c r="D106" s="69"/>
      <c r="E106" s="72"/>
      <c r="F106" s="72"/>
      <c r="G106" s="71">
        <v>0</v>
      </c>
      <c r="H106" s="71">
        <v>0</v>
      </c>
      <c r="I106" s="71">
        <v>0</v>
      </c>
      <c r="J106" s="71">
        <v>961511</v>
      </c>
      <c r="K106" s="62">
        <f t="shared" si="12"/>
        <v>961511</v>
      </c>
      <c r="L106" s="71">
        <v>29571</v>
      </c>
      <c r="M106" s="62">
        <f t="shared" si="11"/>
        <v>931940</v>
      </c>
      <c r="N106" s="59"/>
      <c r="O106" s="63"/>
      <c r="Q106" s="36">
        <v>1.6</v>
      </c>
      <c r="R106" s="36">
        <v>1.6</v>
      </c>
      <c r="S106" s="36" t="s">
        <v>153</v>
      </c>
      <c r="T106" s="36" t="s">
        <v>153</v>
      </c>
      <c r="U106" s="36" t="s">
        <v>153</v>
      </c>
      <c r="V106" s="36" t="s">
        <v>153</v>
      </c>
      <c r="W106" s="36" t="s">
        <v>162</v>
      </c>
      <c r="X106" s="36" t="s">
        <v>295</v>
      </c>
      <c r="Y106" s="36" t="s">
        <v>155</v>
      </c>
    </row>
    <row r="107" spans="1:25" ht="24" customHeight="1" x14ac:dyDescent="0.25">
      <c r="A107" s="23"/>
      <c r="B107" s="32" t="s">
        <v>321</v>
      </c>
      <c r="C107" s="73" t="s">
        <v>322</v>
      </c>
      <c r="D107" s="69"/>
      <c r="E107" s="72"/>
      <c r="F107" s="72"/>
      <c r="G107" s="71">
        <v>0</v>
      </c>
      <c r="H107" s="71">
        <v>0</v>
      </c>
      <c r="I107" s="71">
        <v>0</v>
      </c>
      <c r="J107" s="71">
        <v>0</v>
      </c>
      <c r="K107" s="62">
        <f t="shared" si="12"/>
        <v>0</v>
      </c>
      <c r="L107" s="71">
        <v>0</v>
      </c>
      <c r="M107" s="62">
        <f t="shared" si="11"/>
        <v>0</v>
      </c>
      <c r="N107" s="59"/>
      <c r="O107" s="63"/>
      <c r="Q107" s="36">
        <v>1.6</v>
      </c>
      <c r="R107" s="36">
        <v>1.6</v>
      </c>
      <c r="S107" s="36" t="s">
        <v>153</v>
      </c>
      <c r="T107" s="36" t="s">
        <v>153</v>
      </c>
      <c r="U107" s="36" t="s">
        <v>153</v>
      </c>
      <c r="V107" s="36" t="s">
        <v>153</v>
      </c>
      <c r="W107" s="36" t="s">
        <v>162</v>
      </c>
      <c r="X107" s="36" t="s">
        <v>295</v>
      </c>
      <c r="Y107" s="36" t="s">
        <v>155</v>
      </c>
    </row>
    <row r="108" spans="1:25" ht="25.5" x14ac:dyDescent="0.25">
      <c r="A108" s="23"/>
      <c r="B108" s="32" t="s">
        <v>323</v>
      </c>
      <c r="C108" s="73" t="s">
        <v>324</v>
      </c>
      <c r="D108" s="69"/>
      <c r="E108" s="72"/>
      <c r="F108" s="72"/>
      <c r="G108" s="71">
        <v>0</v>
      </c>
      <c r="H108" s="71">
        <v>0</v>
      </c>
      <c r="I108" s="71">
        <v>0</v>
      </c>
      <c r="J108" s="71">
        <v>2645</v>
      </c>
      <c r="K108" s="62">
        <f t="shared" si="12"/>
        <v>2645</v>
      </c>
      <c r="L108" s="71">
        <v>81</v>
      </c>
      <c r="M108" s="62">
        <f t="shared" si="11"/>
        <v>2564</v>
      </c>
      <c r="N108" s="59"/>
      <c r="O108" s="63"/>
      <c r="Q108" s="36">
        <v>1.6</v>
      </c>
      <c r="R108" s="36">
        <v>1.6</v>
      </c>
      <c r="S108" s="36" t="s">
        <v>153</v>
      </c>
      <c r="T108" s="36" t="s">
        <v>153</v>
      </c>
      <c r="U108" s="36" t="s">
        <v>153</v>
      </c>
      <c r="V108" s="36" t="s">
        <v>153</v>
      </c>
      <c r="W108" s="36" t="s">
        <v>162</v>
      </c>
      <c r="X108" s="36" t="s">
        <v>295</v>
      </c>
      <c r="Y108" s="36" t="s">
        <v>155</v>
      </c>
    </row>
    <row r="109" spans="1:25" ht="24" customHeight="1" x14ac:dyDescent="0.25">
      <c r="A109" s="23"/>
      <c r="B109" s="32" t="s">
        <v>325</v>
      </c>
      <c r="C109" s="73" t="s">
        <v>326</v>
      </c>
      <c r="D109" s="69"/>
      <c r="E109" s="70"/>
      <c r="F109" s="70"/>
      <c r="G109" s="70"/>
      <c r="H109" s="70"/>
      <c r="I109" s="70"/>
      <c r="J109" s="70"/>
      <c r="K109" s="71">
        <v>0</v>
      </c>
      <c r="L109" s="71">
        <v>0</v>
      </c>
      <c r="M109" s="62">
        <f t="shared" si="11"/>
        <v>0</v>
      </c>
      <c r="N109" s="59"/>
      <c r="O109" s="63"/>
      <c r="Q109" s="36"/>
      <c r="R109" s="36"/>
      <c r="S109" s="36"/>
      <c r="T109" s="36"/>
      <c r="U109" s="36"/>
      <c r="V109" s="36"/>
      <c r="W109" s="36" t="s">
        <v>300</v>
      </c>
      <c r="X109" s="36" t="s">
        <v>295</v>
      </c>
      <c r="Y109" s="36" t="s">
        <v>155</v>
      </c>
    </row>
    <row r="110" spans="1:25" ht="24" customHeight="1" x14ac:dyDescent="0.25">
      <c r="A110" s="23"/>
      <c r="B110" s="32"/>
      <c r="C110" s="73"/>
      <c r="D110" s="69"/>
      <c r="E110" s="70"/>
      <c r="F110" s="70"/>
      <c r="G110" s="70"/>
      <c r="H110" s="70"/>
      <c r="I110" s="70"/>
      <c r="J110" s="70"/>
      <c r="K110" s="70"/>
      <c r="L110" s="70"/>
      <c r="M110" s="72"/>
      <c r="N110" s="59"/>
      <c r="O110" s="113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24" hidden="1" customHeight="1" x14ac:dyDescent="0.25">
      <c r="A111" s="23"/>
      <c r="B111" s="32" t="s">
        <v>327</v>
      </c>
      <c r="C111" s="73" t="s">
        <v>328</v>
      </c>
      <c r="D111" s="69"/>
      <c r="E111" s="70"/>
      <c r="F111" s="70"/>
      <c r="G111" s="70"/>
      <c r="H111" s="70"/>
      <c r="I111" s="70"/>
      <c r="J111" s="70"/>
      <c r="K111" s="71">
        <v>0</v>
      </c>
      <c r="L111" s="71">
        <v>0</v>
      </c>
      <c r="M111" s="62">
        <f>K111-L111</f>
        <v>0</v>
      </c>
      <c r="N111" s="59"/>
      <c r="O111" s="63"/>
      <c r="Q111" s="36"/>
      <c r="R111" s="36"/>
      <c r="S111" s="36"/>
      <c r="T111" s="36"/>
      <c r="U111" s="36"/>
      <c r="V111" s="36"/>
      <c r="W111" s="36" t="s">
        <v>300</v>
      </c>
      <c r="X111" s="36" t="s">
        <v>295</v>
      </c>
      <c r="Y111" s="36" t="s">
        <v>155</v>
      </c>
    </row>
    <row r="112" spans="1:25" ht="24" hidden="1" customHeight="1" x14ac:dyDescent="0.25">
      <c r="A112" s="23"/>
      <c r="B112" s="32"/>
      <c r="C112" s="73"/>
      <c r="D112" s="69"/>
      <c r="E112" s="70"/>
      <c r="F112" s="70"/>
      <c r="G112" s="70"/>
      <c r="H112" s="70"/>
      <c r="I112" s="70"/>
      <c r="J112" s="70"/>
      <c r="K112" s="70"/>
      <c r="L112" s="70"/>
      <c r="M112" s="72"/>
      <c r="N112" s="59"/>
      <c r="O112" s="113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6" ht="24" hidden="1" customHeight="1" x14ac:dyDescent="0.25">
      <c r="A113" s="23"/>
      <c r="B113" s="32" t="s">
        <v>329</v>
      </c>
      <c r="C113" s="73" t="s">
        <v>330</v>
      </c>
      <c r="D113" s="69"/>
      <c r="E113" s="72"/>
      <c r="F113" s="72"/>
      <c r="G113" s="71">
        <v>0</v>
      </c>
      <c r="H113" s="71">
        <v>0</v>
      </c>
      <c r="I113" s="71">
        <v>0</v>
      </c>
      <c r="J113" s="71">
        <v>0</v>
      </c>
      <c r="K113" s="62">
        <f t="shared" ref="K113" si="13">SUM(E113:J113)</f>
        <v>0</v>
      </c>
      <c r="L113" s="71">
        <v>0</v>
      </c>
      <c r="M113" s="62">
        <f>K113-L113</f>
        <v>0</v>
      </c>
      <c r="N113" s="59"/>
      <c r="O113" s="63"/>
      <c r="Q113" s="36">
        <v>1.6</v>
      </c>
      <c r="R113" s="36">
        <v>1.6</v>
      </c>
      <c r="S113" s="36" t="s">
        <v>153</v>
      </c>
      <c r="T113" s="36" t="s">
        <v>153</v>
      </c>
      <c r="U113" s="36" t="s">
        <v>153</v>
      </c>
      <c r="V113" s="36" t="s">
        <v>153</v>
      </c>
      <c r="W113" s="36" t="s">
        <v>162</v>
      </c>
      <c r="X113" s="36" t="s">
        <v>295</v>
      </c>
      <c r="Y113" s="36" t="s">
        <v>155</v>
      </c>
    </row>
    <row r="114" spans="1:26" ht="24" hidden="1" customHeight="1" x14ac:dyDescent="0.25">
      <c r="A114" s="23"/>
      <c r="B114" s="32" t="s">
        <v>331</v>
      </c>
      <c r="C114" s="73" t="s">
        <v>332</v>
      </c>
      <c r="D114" s="69"/>
      <c r="E114" s="72"/>
      <c r="F114" s="72"/>
      <c r="G114" s="72"/>
      <c r="H114" s="72"/>
      <c r="I114" s="72"/>
      <c r="J114" s="70"/>
      <c r="K114" s="71">
        <v>0</v>
      </c>
      <c r="L114" s="71">
        <v>0</v>
      </c>
      <c r="M114" s="62">
        <f>K114-L114</f>
        <v>0</v>
      </c>
      <c r="N114" s="59"/>
      <c r="O114" s="63"/>
      <c r="Q114" s="36"/>
      <c r="R114" s="36"/>
      <c r="S114" s="36"/>
      <c r="T114" s="36"/>
      <c r="U114" s="36"/>
      <c r="V114" s="36"/>
      <c r="W114" s="36" t="s">
        <v>300</v>
      </c>
      <c r="X114" s="36" t="s">
        <v>295</v>
      </c>
      <c r="Y114" s="36" t="s">
        <v>155</v>
      </c>
    </row>
    <row r="115" spans="1:26" ht="24" hidden="1" customHeight="1" x14ac:dyDescent="0.25">
      <c r="A115" s="23"/>
      <c r="B115" s="32" t="s">
        <v>333</v>
      </c>
      <c r="C115" s="73" t="s">
        <v>334</v>
      </c>
      <c r="D115" s="69"/>
      <c r="E115" s="72"/>
      <c r="F115" s="72"/>
      <c r="G115" s="72"/>
      <c r="H115" s="72"/>
      <c r="I115" s="72"/>
      <c r="J115" s="72"/>
      <c r="K115" s="71">
        <v>902441</v>
      </c>
      <c r="L115" s="71">
        <v>2999</v>
      </c>
      <c r="M115" s="62">
        <f>K115-L115</f>
        <v>899442</v>
      </c>
      <c r="N115" s="59"/>
      <c r="O115" s="63"/>
      <c r="Q115" s="36"/>
      <c r="R115" s="36"/>
      <c r="S115" s="36"/>
      <c r="T115" s="36"/>
      <c r="U115" s="36"/>
      <c r="V115" s="36"/>
      <c r="W115" s="36" t="s">
        <v>300</v>
      </c>
      <c r="X115" s="36" t="s">
        <v>295</v>
      </c>
      <c r="Y115" s="36" t="s">
        <v>155</v>
      </c>
    </row>
    <row r="116" spans="1:26" ht="24" hidden="1" customHeight="1" x14ac:dyDescent="0.25">
      <c r="A116" s="23"/>
      <c r="B116" s="32" t="s">
        <v>335</v>
      </c>
      <c r="C116" s="73" t="s">
        <v>336</v>
      </c>
      <c r="D116" s="69"/>
      <c r="E116" s="72"/>
      <c r="F116" s="72"/>
      <c r="G116" s="72"/>
      <c r="H116" s="72"/>
      <c r="I116" s="72"/>
      <c r="J116" s="72"/>
      <c r="K116" s="71">
        <v>0</v>
      </c>
      <c r="L116" s="71">
        <v>0</v>
      </c>
      <c r="M116" s="62">
        <f>K116-L116</f>
        <v>0</v>
      </c>
      <c r="N116" s="59"/>
      <c r="O116" s="63"/>
      <c r="Q116" s="36"/>
      <c r="R116" s="36"/>
      <c r="S116" s="36"/>
      <c r="T116" s="36"/>
      <c r="U116" s="36"/>
      <c r="V116" s="36"/>
      <c r="W116" s="36" t="s">
        <v>300</v>
      </c>
      <c r="X116" s="36" t="s">
        <v>295</v>
      </c>
      <c r="Y116" s="36" t="s">
        <v>155</v>
      </c>
    </row>
    <row r="117" spans="1:26" ht="24" hidden="1" customHeight="1" x14ac:dyDescent="0.25">
      <c r="A117" s="23"/>
      <c r="B117" s="32" t="s">
        <v>337</v>
      </c>
      <c r="C117" s="73" t="s">
        <v>170</v>
      </c>
      <c r="D117" s="69"/>
      <c r="E117" s="72"/>
      <c r="F117" s="72"/>
      <c r="G117" s="72"/>
      <c r="H117" s="72"/>
      <c r="I117" s="72"/>
      <c r="J117" s="72"/>
      <c r="K117" s="71">
        <v>0</v>
      </c>
      <c r="L117" s="71">
        <v>0</v>
      </c>
      <c r="M117" s="62">
        <f>K117-L117</f>
        <v>0</v>
      </c>
      <c r="N117" s="59"/>
      <c r="O117" s="63"/>
      <c r="Q117" s="36"/>
      <c r="R117" s="36"/>
      <c r="S117" s="36"/>
      <c r="T117" s="36"/>
      <c r="U117" s="36"/>
      <c r="V117" s="36"/>
      <c r="W117" s="36" t="s">
        <v>300</v>
      </c>
      <c r="X117" s="36" t="s">
        <v>295</v>
      </c>
      <c r="Y117" s="36" t="s">
        <v>155</v>
      </c>
    </row>
    <row r="118" spans="1:26" ht="24" hidden="1" customHeight="1" x14ac:dyDescent="0.25">
      <c r="A118" s="23"/>
      <c r="B118" s="32"/>
      <c r="C118" s="73"/>
      <c r="D118" s="69"/>
      <c r="E118" s="72"/>
      <c r="F118" s="72"/>
      <c r="G118" s="72"/>
      <c r="H118" s="72"/>
      <c r="I118" s="72"/>
      <c r="J118" s="72"/>
      <c r="K118" s="84"/>
      <c r="L118" s="84"/>
      <c r="M118" s="84"/>
      <c r="N118" s="59"/>
      <c r="O118" s="114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6" ht="24" hidden="1" customHeight="1" x14ac:dyDescent="0.25">
      <c r="A119" s="23"/>
      <c r="B119" s="32" t="s">
        <v>338</v>
      </c>
      <c r="C119" s="73" t="s">
        <v>339</v>
      </c>
      <c r="D119" s="69"/>
      <c r="E119" s="72"/>
      <c r="F119" s="72"/>
      <c r="G119" s="72"/>
      <c r="H119" s="72"/>
      <c r="I119" s="72"/>
      <c r="J119" s="72"/>
      <c r="K119" s="71">
        <v>0</v>
      </c>
      <c r="L119" s="71">
        <v>0</v>
      </c>
      <c r="M119" s="62">
        <f>K119-L119</f>
        <v>0</v>
      </c>
      <c r="N119" s="59"/>
      <c r="O119" s="63"/>
      <c r="Q119" s="36"/>
      <c r="R119" s="36"/>
      <c r="S119" s="36"/>
      <c r="T119" s="36"/>
      <c r="U119" s="36"/>
      <c r="V119" s="36"/>
      <c r="W119" s="36" t="s">
        <v>340</v>
      </c>
      <c r="X119" s="36" t="s">
        <v>341</v>
      </c>
      <c r="Y119" s="36">
        <v>1021</v>
      </c>
      <c r="Z119" s="27" t="s">
        <v>260</v>
      </c>
    </row>
    <row r="120" spans="1:26" ht="24" hidden="1" customHeight="1" x14ac:dyDescent="0.25">
      <c r="A120" s="23"/>
      <c r="B120" s="32" t="s">
        <v>342</v>
      </c>
      <c r="C120" s="73" t="s">
        <v>343</v>
      </c>
      <c r="D120" s="69"/>
      <c r="E120" s="72"/>
      <c r="F120" s="72"/>
      <c r="G120" s="72"/>
      <c r="H120" s="72"/>
      <c r="I120" s="72"/>
      <c r="J120" s="72"/>
      <c r="K120" s="71">
        <v>0</v>
      </c>
      <c r="L120" s="71">
        <v>0</v>
      </c>
      <c r="M120" s="62">
        <f>K120-L120</f>
        <v>0</v>
      </c>
      <c r="N120" s="59"/>
      <c r="O120" s="63"/>
      <c r="Q120" s="36"/>
      <c r="R120" s="36"/>
      <c r="S120" s="36"/>
      <c r="T120" s="36"/>
      <c r="U120" s="36"/>
      <c r="V120" s="36"/>
      <c r="W120" s="36" t="s">
        <v>344</v>
      </c>
      <c r="X120" s="36" t="s">
        <v>295</v>
      </c>
      <c r="Y120" s="36" t="s">
        <v>155</v>
      </c>
    </row>
    <row r="121" spans="1:26" ht="24" hidden="1" customHeight="1" x14ac:dyDescent="0.25">
      <c r="A121" s="23"/>
      <c r="B121" s="32" t="s">
        <v>345</v>
      </c>
      <c r="C121" s="73" t="s">
        <v>346</v>
      </c>
      <c r="D121" s="69"/>
      <c r="E121" s="72"/>
      <c r="F121" s="72"/>
      <c r="G121" s="72"/>
      <c r="H121" s="72"/>
      <c r="I121" s="72"/>
      <c r="J121" s="72"/>
      <c r="K121" s="62">
        <f>SUM(K93:K120)</f>
        <v>12472681</v>
      </c>
      <c r="L121" s="62">
        <f>SUM(L93:L120)</f>
        <v>1950458</v>
      </c>
      <c r="M121" s="62">
        <f>SUM(M93:M120)</f>
        <v>10522223</v>
      </c>
      <c r="N121" s="59"/>
      <c r="O121" s="74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6" ht="24" hidden="1" customHeight="1" x14ac:dyDescent="0.25">
      <c r="A122" s="23"/>
      <c r="B122" s="32"/>
      <c r="C122" s="73"/>
      <c r="D122" s="69"/>
      <c r="E122" s="72"/>
      <c r="F122" s="72"/>
      <c r="G122" s="72"/>
      <c r="H122" s="72"/>
      <c r="I122" s="72"/>
      <c r="J122" s="72"/>
      <c r="K122" s="72"/>
      <c r="L122" s="72"/>
      <c r="M122" s="72"/>
      <c r="N122" s="59"/>
      <c r="O122" s="74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6" ht="24" hidden="1" customHeight="1" x14ac:dyDescent="0.25">
      <c r="A123" s="23"/>
      <c r="B123" s="32">
        <v>2.5</v>
      </c>
      <c r="C123" s="115" t="s">
        <v>347</v>
      </c>
      <c r="D123" s="69"/>
      <c r="E123" s="72"/>
      <c r="F123" s="72"/>
      <c r="G123" s="72"/>
      <c r="H123" s="72"/>
      <c r="I123" s="72"/>
      <c r="J123" s="72"/>
      <c r="K123" s="72"/>
      <c r="L123" s="72"/>
      <c r="M123" s="72"/>
      <c r="N123" s="59"/>
      <c r="O123" s="74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6" ht="24" hidden="1" customHeight="1" x14ac:dyDescent="0.25">
      <c r="A124" s="23"/>
      <c r="B124" s="32" t="s">
        <v>348</v>
      </c>
      <c r="C124" s="73" t="s">
        <v>349</v>
      </c>
      <c r="D124" s="69"/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0"/>
      <c r="K124" s="62">
        <f>SUM(E124:J124)</f>
        <v>0</v>
      </c>
      <c r="L124" s="71">
        <v>0</v>
      </c>
      <c r="M124" s="62">
        <f>K124-L124</f>
        <v>0</v>
      </c>
      <c r="N124" s="59"/>
      <c r="O124" s="63"/>
      <c r="Q124" s="36" t="s">
        <v>153</v>
      </c>
      <c r="R124" s="36" t="s">
        <v>153</v>
      </c>
      <c r="S124" s="36" t="s">
        <v>153</v>
      </c>
      <c r="T124" s="36" t="s">
        <v>153</v>
      </c>
      <c r="U124" s="36" t="s">
        <v>153</v>
      </c>
      <c r="V124" s="36">
        <v>1.6</v>
      </c>
      <c r="W124" s="36" t="s">
        <v>350</v>
      </c>
      <c r="X124" s="36" t="s">
        <v>295</v>
      </c>
      <c r="Y124" s="36" t="s">
        <v>155</v>
      </c>
    </row>
    <row r="125" spans="1:26" ht="24" hidden="1" customHeight="1" x14ac:dyDescent="0.25"/>
    <row r="126" spans="1:26" ht="24" customHeight="1" x14ac:dyDescent="0.25"/>
    <row r="127" spans="1:26" ht="24" customHeight="1" x14ac:dyDescent="0.25"/>
    <row r="128" spans="1:26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</sheetData>
  <sheetProtection algorithmName="SHA-512" hashValue="4HeoJs7FoNaHs0lYilTjpmwHrcVZIOZHy2r9SZJDm/NcyFK9HIQzSkYBj3eo38pOZvRXlvHe+AMC8moNvPpvJg==" saltValue="8BswQrdGPvPjcrYtjaf7Fw==" spinCount="100000" sheet="1" objects="1" scenarios="1" selectLockedCells="1" selectUnlockedCells="1"/>
  <mergeCells count="3">
    <mergeCell ref="Q3:Y3"/>
    <mergeCell ref="E75:G75"/>
    <mergeCell ref="E78:G7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C055-3BB1-4E8F-8DD0-BA6D1CC9A3ED}">
  <dimension ref="A1:Z151"/>
  <sheetViews>
    <sheetView topLeftCell="A26" workbookViewId="0">
      <selection activeCell="A109" sqref="A109:XFD124"/>
    </sheetView>
  </sheetViews>
  <sheetFormatPr defaultColWidth="9.140625" defaultRowHeight="15" x14ac:dyDescent="0.25"/>
  <cols>
    <col min="1" max="1" width="2.28515625" style="27" customWidth="1"/>
    <col min="2" max="2" width="7" style="27" customWidth="1"/>
    <col min="3" max="3" width="72.7109375" style="27" customWidth="1"/>
    <col min="4" max="4" width="2.28515625" style="27" customWidth="1"/>
    <col min="5" max="13" width="16.5703125" style="27" customWidth="1"/>
    <col min="14" max="14" width="2.28515625" style="27" customWidth="1"/>
    <col min="15" max="15" width="80.7109375" style="116" hidden="1" customWidth="1"/>
    <col min="16" max="16" width="11.5703125" style="27" customWidth="1"/>
    <col min="17" max="17" width="15.85546875" style="28" hidden="1" customWidth="1"/>
    <col min="18" max="18" width="22.140625" style="28" hidden="1" customWidth="1"/>
    <col min="19" max="19" width="21.28515625" style="28" hidden="1" customWidth="1"/>
    <col min="20" max="21" width="20.5703125" style="28" hidden="1" customWidth="1"/>
    <col min="22" max="22" width="19.140625" style="28" hidden="1" customWidth="1"/>
    <col min="23" max="23" width="14" style="28" hidden="1" customWidth="1"/>
    <col min="24" max="24" width="30.5703125" style="28" hidden="1" customWidth="1"/>
    <col min="25" max="25" width="10.7109375" style="28" hidden="1" customWidth="1"/>
    <col min="26" max="26" width="10.42578125" style="27" hidden="1" customWidth="1"/>
    <col min="27" max="16384" width="9.140625" style="27"/>
  </cols>
  <sheetData>
    <row r="1" spans="1:26" ht="24" customHeight="1" x14ac:dyDescent="0.25">
      <c r="A1" s="23"/>
      <c r="B1" s="24" t="s">
        <v>355</v>
      </c>
      <c r="C1" s="25"/>
      <c r="D1" s="25"/>
      <c r="E1" s="117" t="s">
        <v>356</v>
      </c>
      <c r="F1" s="117"/>
      <c r="G1" s="117"/>
      <c r="H1" s="25"/>
      <c r="I1" s="25"/>
      <c r="J1" s="25"/>
      <c r="K1" s="25"/>
      <c r="L1" s="25"/>
      <c r="M1" s="25"/>
      <c r="N1" s="25"/>
      <c r="O1" s="26"/>
    </row>
    <row r="2" spans="1:26" ht="22.5" customHeight="1" x14ac:dyDescent="0.25">
      <c r="A2" s="23"/>
      <c r="B2" s="29" t="s">
        <v>129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26" x14ac:dyDescent="0.25">
      <c r="A3" s="23"/>
      <c r="B3" s="32"/>
      <c r="C3" s="33"/>
      <c r="D3" s="23"/>
      <c r="E3" s="23"/>
      <c r="F3" s="23"/>
      <c r="G3" s="23"/>
      <c r="H3" s="23"/>
      <c r="I3" s="23"/>
      <c r="J3" s="23"/>
      <c r="K3" s="34"/>
      <c r="L3" s="23"/>
      <c r="M3" s="34"/>
      <c r="N3" s="23"/>
      <c r="O3" s="35"/>
      <c r="Q3" s="124" t="s">
        <v>130</v>
      </c>
      <c r="R3" s="124"/>
      <c r="S3" s="124"/>
      <c r="T3" s="124"/>
      <c r="U3" s="124"/>
      <c r="V3" s="124"/>
      <c r="W3" s="124"/>
      <c r="X3" s="124"/>
      <c r="Y3" s="124"/>
    </row>
    <row r="4" spans="1:26" ht="25.5" x14ac:dyDescent="0.25">
      <c r="A4" s="23"/>
      <c r="B4" s="32"/>
      <c r="C4" s="37" t="s">
        <v>6</v>
      </c>
      <c r="D4" s="38"/>
      <c r="E4" s="39" t="s">
        <v>7</v>
      </c>
      <c r="F4" s="39" t="s">
        <v>131</v>
      </c>
      <c r="G4" s="39" t="s">
        <v>132</v>
      </c>
      <c r="H4" s="39" t="s">
        <v>133</v>
      </c>
      <c r="I4" s="39" t="s">
        <v>11</v>
      </c>
      <c r="J4" s="39" t="s">
        <v>134</v>
      </c>
      <c r="K4" s="40" t="s">
        <v>135</v>
      </c>
      <c r="L4" s="39" t="s">
        <v>14</v>
      </c>
      <c r="M4" s="41" t="s">
        <v>136</v>
      </c>
      <c r="N4" s="42"/>
      <c r="O4" s="43" t="s">
        <v>137</v>
      </c>
      <c r="Q4" s="36" t="s">
        <v>7</v>
      </c>
      <c r="R4" s="36" t="s">
        <v>131</v>
      </c>
      <c r="S4" s="36" t="s">
        <v>132</v>
      </c>
      <c r="T4" s="36" t="s">
        <v>133</v>
      </c>
      <c r="U4" s="36" t="s">
        <v>11</v>
      </c>
      <c r="V4" s="36" t="s">
        <v>134</v>
      </c>
      <c r="W4" s="36" t="s">
        <v>135</v>
      </c>
      <c r="X4" s="36" t="s">
        <v>14</v>
      </c>
      <c r="Y4" s="36" t="s">
        <v>136</v>
      </c>
      <c r="Z4" s="36" t="s">
        <v>138</v>
      </c>
    </row>
    <row r="5" spans="1:26" x14ac:dyDescent="0.25">
      <c r="A5" s="23"/>
      <c r="B5" s="32"/>
      <c r="C5" s="44"/>
      <c r="D5" s="44"/>
      <c r="E5" s="45"/>
      <c r="F5" s="45"/>
      <c r="G5" s="45"/>
      <c r="H5" s="46"/>
      <c r="I5" s="46"/>
      <c r="J5" s="45"/>
      <c r="K5" s="47"/>
      <c r="L5" s="45"/>
      <c r="M5" s="48"/>
      <c r="N5" s="45"/>
      <c r="O5" s="49"/>
      <c r="Q5" s="36" t="s">
        <v>139</v>
      </c>
      <c r="R5" s="36"/>
      <c r="S5" s="36"/>
      <c r="T5" s="36"/>
      <c r="U5" s="36"/>
      <c r="V5" s="36"/>
      <c r="W5" s="36"/>
      <c r="X5" s="36"/>
      <c r="Y5" s="36"/>
    </row>
    <row r="6" spans="1:26" ht="24" customHeight="1" x14ac:dyDescent="0.25">
      <c r="A6" s="23"/>
      <c r="B6" s="32"/>
      <c r="C6" s="44"/>
      <c r="D6" s="44"/>
      <c r="E6" s="50" t="str">
        <f>IF(COUNTA(E9:M124)&lt;447,"PLEASE ENTER VALUES IN ALL CELLS","")</f>
        <v/>
      </c>
      <c r="F6" s="51"/>
      <c r="G6" s="51"/>
      <c r="H6" s="51"/>
      <c r="I6" s="51"/>
      <c r="J6" s="51"/>
      <c r="K6" s="51"/>
      <c r="L6" s="51"/>
      <c r="M6" s="52" t="s">
        <v>140</v>
      </c>
      <c r="N6" s="44"/>
      <c r="O6" s="53"/>
      <c r="Q6" s="36" t="s">
        <v>141</v>
      </c>
      <c r="R6" s="36" t="s">
        <v>142</v>
      </c>
      <c r="S6" s="36" t="s">
        <v>143</v>
      </c>
      <c r="T6" s="36" t="s">
        <v>144</v>
      </c>
      <c r="U6" s="36" t="s">
        <v>145</v>
      </c>
      <c r="V6" s="36" t="s">
        <v>146</v>
      </c>
      <c r="W6" s="36" t="s">
        <v>147</v>
      </c>
      <c r="X6" s="36" t="s">
        <v>148</v>
      </c>
      <c r="Y6" s="36" t="s">
        <v>149</v>
      </c>
    </row>
    <row r="7" spans="1:26" ht="24" customHeight="1" x14ac:dyDescent="0.25">
      <c r="A7" s="23"/>
      <c r="B7" s="54">
        <v>1</v>
      </c>
      <c r="C7" s="55" t="s">
        <v>150</v>
      </c>
      <c r="D7" s="44"/>
      <c r="E7" s="56"/>
      <c r="F7" s="56"/>
      <c r="G7" s="56"/>
      <c r="H7" s="56"/>
      <c r="I7" s="56"/>
      <c r="J7" s="56"/>
      <c r="K7" s="56"/>
      <c r="L7" s="56"/>
      <c r="M7" s="56"/>
      <c r="N7" s="44"/>
      <c r="O7" s="57"/>
      <c r="Q7" s="36"/>
      <c r="R7" s="36"/>
      <c r="S7" s="36"/>
      <c r="T7" s="36"/>
      <c r="U7" s="36"/>
      <c r="V7" s="36"/>
      <c r="W7" s="36"/>
      <c r="X7" s="36"/>
      <c r="Y7" s="36"/>
    </row>
    <row r="8" spans="1:26" ht="24" customHeight="1" x14ac:dyDescent="0.25">
      <c r="A8" s="23"/>
      <c r="B8" s="58"/>
      <c r="C8" s="55"/>
      <c r="D8" s="44"/>
      <c r="E8" s="56"/>
      <c r="F8" s="56"/>
      <c r="G8" s="56"/>
      <c r="H8" s="56"/>
      <c r="I8" s="56"/>
      <c r="J8" s="56"/>
      <c r="K8" s="56"/>
      <c r="L8" s="56"/>
      <c r="M8" s="56"/>
      <c r="N8" s="59"/>
      <c r="O8" s="57"/>
      <c r="Q8" s="36"/>
      <c r="R8" s="36"/>
      <c r="S8" s="36"/>
      <c r="T8" s="36"/>
      <c r="U8" s="36"/>
      <c r="V8" s="36"/>
      <c r="W8" s="36"/>
      <c r="X8" s="36"/>
      <c r="Y8" s="36"/>
    </row>
    <row r="9" spans="1:26" ht="25.5" hidden="1" x14ac:dyDescent="0.25">
      <c r="A9" s="23"/>
      <c r="B9" s="58" t="s">
        <v>151</v>
      </c>
      <c r="C9" s="60" t="s">
        <v>152</v>
      </c>
      <c r="D9" s="44"/>
      <c r="E9" s="61">
        <v>14767007</v>
      </c>
      <c r="F9" s="61">
        <v>37457594</v>
      </c>
      <c r="G9" s="61">
        <v>10661546</v>
      </c>
      <c r="H9" s="56"/>
      <c r="I9" s="56"/>
      <c r="J9" s="56"/>
      <c r="K9" s="62">
        <f>SUM(E9:J9)</f>
        <v>62886147</v>
      </c>
      <c r="L9" s="56"/>
      <c r="M9" s="62">
        <f>K9-L9</f>
        <v>62886147</v>
      </c>
      <c r="N9" s="59"/>
      <c r="O9" s="63"/>
      <c r="Q9" s="36" t="s">
        <v>153</v>
      </c>
      <c r="R9" s="36" t="s">
        <v>153</v>
      </c>
      <c r="S9" s="36" t="s">
        <v>153</v>
      </c>
      <c r="T9" s="36">
        <v>1.6</v>
      </c>
      <c r="U9" s="36">
        <v>1.6</v>
      </c>
      <c r="V9" s="36">
        <v>1.6</v>
      </c>
      <c r="W9" s="36" t="s">
        <v>154</v>
      </c>
      <c r="X9" s="36">
        <v>1.6</v>
      </c>
      <c r="Y9" s="36" t="s">
        <v>155</v>
      </c>
    </row>
    <row r="10" spans="1:26" ht="25.5" x14ac:dyDescent="0.25">
      <c r="A10" s="23"/>
      <c r="B10" s="58" t="s">
        <v>156</v>
      </c>
      <c r="C10" s="60" t="s">
        <v>157</v>
      </c>
      <c r="D10" s="44"/>
      <c r="E10" s="61">
        <v>0</v>
      </c>
      <c r="F10" s="61">
        <v>183667</v>
      </c>
      <c r="G10" s="61">
        <v>435333</v>
      </c>
      <c r="H10" s="61">
        <v>41670</v>
      </c>
      <c r="I10" s="61">
        <v>0</v>
      </c>
      <c r="J10" s="56"/>
      <c r="K10" s="62">
        <f>SUM(E10:J10)</f>
        <v>660670</v>
      </c>
      <c r="L10" s="56"/>
      <c r="M10" s="62">
        <f>K10-L10</f>
        <v>660670</v>
      </c>
      <c r="N10" s="59"/>
      <c r="O10" s="63"/>
      <c r="Q10" s="36" t="s">
        <v>153</v>
      </c>
      <c r="R10" s="36" t="s">
        <v>153</v>
      </c>
      <c r="S10" s="36" t="s">
        <v>153</v>
      </c>
      <c r="T10" s="36" t="s">
        <v>153</v>
      </c>
      <c r="U10" s="36" t="s">
        <v>153</v>
      </c>
      <c r="V10" s="36">
        <v>1.6</v>
      </c>
      <c r="W10" s="36" t="s">
        <v>158</v>
      </c>
      <c r="X10" s="36">
        <v>1.6</v>
      </c>
      <c r="Y10" s="36" t="s">
        <v>155</v>
      </c>
    </row>
    <row r="11" spans="1:26" ht="24" customHeight="1" x14ac:dyDescent="0.25">
      <c r="A11" s="23"/>
      <c r="B11" s="64"/>
      <c r="C11" s="23"/>
      <c r="D11" s="44"/>
      <c r="E11" s="56"/>
      <c r="F11" s="56"/>
      <c r="G11" s="56"/>
      <c r="H11" s="56"/>
      <c r="I11" s="56"/>
      <c r="J11" s="56"/>
      <c r="K11" s="56"/>
      <c r="L11" s="56"/>
      <c r="M11" s="56"/>
      <c r="N11" s="59"/>
      <c r="O11" s="57"/>
      <c r="Q11" s="36"/>
      <c r="R11" s="36"/>
      <c r="S11" s="36"/>
      <c r="T11" s="36"/>
      <c r="U11" s="36"/>
      <c r="V11" s="36"/>
      <c r="W11" s="36"/>
      <c r="X11" s="36"/>
      <c r="Y11" s="36"/>
    </row>
    <row r="12" spans="1:26" ht="24" hidden="1" customHeight="1" x14ac:dyDescent="0.25">
      <c r="A12" s="23"/>
      <c r="B12" s="58"/>
      <c r="C12" s="55" t="s">
        <v>159</v>
      </c>
      <c r="D12" s="65"/>
      <c r="E12" s="66"/>
      <c r="F12" s="66"/>
      <c r="G12" s="66"/>
      <c r="H12" s="66"/>
      <c r="I12" s="66"/>
      <c r="J12" s="67"/>
      <c r="K12" s="66"/>
      <c r="L12" s="56"/>
      <c r="M12" s="56"/>
      <c r="N12" s="59"/>
      <c r="O12" s="68"/>
      <c r="Q12" s="36"/>
      <c r="R12" s="36"/>
      <c r="S12" s="36"/>
      <c r="T12" s="36"/>
      <c r="U12" s="36"/>
      <c r="V12" s="36"/>
      <c r="W12" s="36"/>
      <c r="X12" s="36"/>
      <c r="Y12" s="36"/>
    </row>
    <row r="13" spans="1:26" ht="24" hidden="1" customHeight="1" x14ac:dyDescent="0.25">
      <c r="A13" s="23"/>
      <c r="B13" s="58" t="s">
        <v>160</v>
      </c>
      <c r="C13" s="33" t="s">
        <v>161</v>
      </c>
      <c r="D13" s="69"/>
      <c r="E13" s="70"/>
      <c r="F13" s="71">
        <v>0</v>
      </c>
      <c r="G13" s="71">
        <v>0</v>
      </c>
      <c r="H13" s="70"/>
      <c r="I13" s="70"/>
      <c r="J13" s="70"/>
      <c r="K13" s="62">
        <f t="shared" ref="K13:K21" si="0">SUM(E13:J13)</f>
        <v>0</v>
      </c>
      <c r="L13" s="71">
        <v>0</v>
      </c>
      <c r="M13" s="62">
        <f t="shared" ref="M13:M21" si="1">K13-L13</f>
        <v>0</v>
      </c>
      <c r="N13" s="59"/>
      <c r="O13" s="63"/>
      <c r="Q13" s="36">
        <v>1.6</v>
      </c>
      <c r="R13" s="36" t="s">
        <v>153</v>
      </c>
      <c r="S13" s="36" t="s">
        <v>153</v>
      </c>
      <c r="T13" s="36">
        <v>1.6</v>
      </c>
      <c r="U13" s="36">
        <v>1.6</v>
      </c>
      <c r="V13" s="36">
        <v>1.6</v>
      </c>
      <c r="W13" s="36" t="s">
        <v>162</v>
      </c>
      <c r="X13" s="36" t="s">
        <v>153</v>
      </c>
      <c r="Y13" s="36" t="s">
        <v>155</v>
      </c>
    </row>
    <row r="14" spans="1:26" ht="24" hidden="1" customHeight="1" x14ac:dyDescent="0.25">
      <c r="A14" s="23"/>
      <c r="B14" s="58" t="s">
        <v>163</v>
      </c>
      <c r="C14" s="23" t="s">
        <v>164</v>
      </c>
      <c r="D14" s="69"/>
      <c r="E14" s="70"/>
      <c r="F14" s="71">
        <v>0</v>
      </c>
      <c r="G14" s="71">
        <v>0</v>
      </c>
      <c r="H14" s="70"/>
      <c r="I14" s="70"/>
      <c r="J14" s="72"/>
      <c r="K14" s="62">
        <f t="shared" si="0"/>
        <v>0</v>
      </c>
      <c r="L14" s="71">
        <v>0</v>
      </c>
      <c r="M14" s="62">
        <f t="shared" si="1"/>
        <v>0</v>
      </c>
      <c r="N14" s="59"/>
      <c r="O14" s="63"/>
      <c r="Q14" s="36">
        <v>1.6</v>
      </c>
      <c r="R14" s="36" t="s">
        <v>153</v>
      </c>
      <c r="S14" s="36" t="s">
        <v>153</v>
      </c>
      <c r="T14" s="36">
        <v>1.6</v>
      </c>
      <c r="U14" s="36">
        <v>1.6</v>
      </c>
      <c r="V14" s="36">
        <v>1.6</v>
      </c>
      <c r="W14" s="36" t="s">
        <v>162</v>
      </c>
      <c r="X14" s="36" t="s">
        <v>153</v>
      </c>
      <c r="Y14" s="36" t="s">
        <v>155</v>
      </c>
    </row>
    <row r="15" spans="1:26" ht="24" hidden="1" customHeight="1" x14ac:dyDescent="0.25">
      <c r="A15" s="23"/>
      <c r="B15" s="58" t="s">
        <v>165</v>
      </c>
      <c r="C15" s="23" t="s">
        <v>166</v>
      </c>
      <c r="D15" s="69"/>
      <c r="E15" s="70"/>
      <c r="F15" s="71">
        <v>0</v>
      </c>
      <c r="G15" s="71">
        <v>0</v>
      </c>
      <c r="H15" s="70"/>
      <c r="I15" s="70"/>
      <c r="J15" s="72"/>
      <c r="K15" s="62">
        <f t="shared" si="0"/>
        <v>0</v>
      </c>
      <c r="L15" s="71">
        <v>0</v>
      </c>
      <c r="M15" s="62">
        <f t="shared" si="1"/>
        <v>0</v>
      </c>
      <c r="N15" s="59"/>
      <c r="O15" s="63"/>
      <c r="Q15" s="36">
        <v>1.6</v>
      </c>
      <c r="R15" s="36" t="s">
        <v>153</v>
      </c>
      <c r="S15" s="36" t="s">
        <v>153</v>
      </c>
      <c r="T15" s="36">
        <v>1.6</v>
      </c>
      <c r="U15" s="36">
        <v>1.6</v>
      </c>
      <c r="V15" s="36">
        <v>1.6</v>
      </c>
      <c r="W15" s="36" t="s">
        <v>162</v>
      </c>
      <c r="X15" s="36" t="s">
        <v>153</v>
      </c>
      <c r="Y15" s="36" t="s">
        <v>155</v>
      </c>
    </row>
    <row r="16" spans="1:26" ht="24" hidden="1" customHeight="1" x14ac:dyDescent="0.25">
      <c r="A16" s="23"/>
      <c r="B16" s="58" t="s">
        <v>167</v>
      </c>
      <c r="C16" s="23" t="s">
        <v>168</v>
      </c>
      <c r="D16" s="69"/>
      <c r="E16" s="70"/>
      <c r="F16" s="71">
        <v>3649</v>
      </c>
      <c r="G16" s="71">
        <v>2565</v>
      </c>
      <c r="H16" s="70"/>
      <c r="I16" s="70"/>
      <c r="J16" s="72"/>
      <c r="K16" s="62">
        <f t="shared" si="0"/>
        <v>6214</v>
      </c>
      <c r="L16" s="71">
        <v>0</v>
      </c>
      <c r="M16" s="62">
        <f t="shared" si="1"/>
        <v>6214</v>
      </c>
      <c r="N16" s="59"/>
      <c r="O16" s="63"/>
      <c r="Q16" s="36">
        <v>1.6</v>
      </c>
      <c r="R16" s="36" t="s">
        <v>153</v>
      </c>
      <c r="S16" s="36" t="s">
        <v>153</v>
      </c>
      <c r="T16" s="36">
        <v>1.6</v>
      </c>
      <c r="U16" s="36">
        <v>1.6</v>
      </c>
      <c r="V16" s="36">
        <v>1.6</v>
      </c>
      <c r="W16" s="36" t="s">
        <v>162</v>
      </c>
      <c r="X16" s="36" t="s">
        <v>153</v>
      </c>
      <c r="Y16" s="36" t="s">
        <v>155</v>
      </c>
    </row>
    <row r="17" spans="1:25" ht="24" hidden="1" customHeight="1" x14ac:dyDescent="0.25">
      <c r="A17" s="23"/>
      <c r="B17" s="58" t="s">
        <v>169</v>
      </c>
      <c r="C17" s="23" t="s">
        <v>170</v>
      </c>
      <c r="D17" s="69"/>
      <c r="E17" s="70"/>
      <c r="F17" s="71">
        <v>0</v>
      </c>
      <c r="G17" s="71">
        <v>0</v>
      </c>
      <c r="H17" s="70"/>
      <c r="I17" s="70"/>
      <c r="J17" s="72"/>
      <c r="K17" s="62">
        <f t="shared" si="0"/>
        <v>0</v>
      </c>
      <c r="L17" s="71">
        <v>0</v>
      </c>
      <c r="M17" s="62">
        <f t="shared" si="1"/>
        <v>0</v>
      </c>
      <c r="N17" s="59"/>
      <c r="O17" s="63"/>
      <c r="Q17" s="36">
        <v>1.6</v>
      </c>
      <c r="R17" s="36" t="s">
        <v>153</v>
      </c>
      <c r="S17" s="36" t="s">
        <v>153</v>
      </c>
      <c r="T17" s="36">
        <v>1.6</v>
      </c>
      <c r="U17" s="36">
        <v>1.6</v>
      </c>
      <c r="V17" s="36">
        <v>1.6</v>
      </c>
      <c r="W17" s="36" t="s">
        <v>162</v>
      </c>
      <c r="X17" s="36" t="s">
        <v>153</v>
      </c>
      <c r="Y17" s="36" t="s">
        <v>155</v>
      </c>
    </row>
    <row r="18" spans="1:25" ht="24" hidden="1" customHeight="1" x14ac:dyDescent="0.25">
      <c r="A18" s="23"/>
      <c r="B18" s="58" t="s">
        <v>171</v>
      </c>
      <c r="C18" s="23" t="s">
        <v>172</v>
      </c>
      <c r="D18" s="69"/>
      <c r="E18" s="70"/>
      <c r="F18" s="71">
        <v>0</v>
      </c>
      <c r="G18" s="71">
        <v>0</v>
      </c>
      <c r="H18" s="70"/>
      <c r="I18" s="70"/>
      <c r="J18" s="72"/>
      <c r="K18" s="62">
        <f t="shared" si="0"/>
        <v>0</v>
      </c>
      <c r="L18" s="71">
        <v>0</v>
      </c>
      <c r="M18" s="62">
        <f t="shared" si="1"/>
        <v>0</v>
      </c>
      <c r="N18" s="59"/>
      <c r="O18" s="63"/>
      <c r="Q18" s="36">
        <v>1.6</v>
      </c>
      <c r="R18" s="36" t="s">
        <v>153</v>
      </c>
      <c r="S18" s="36" t="s">
        <v>153</v>
      </c>
      <c r="T18" s="36">
        <v>1.6</v>
      </c>
      <c r="U18" s="36">
        <v>1.6</v>
      </c>
      <c r="V18" s="36">
        <v>1.6</v>
      </c>
      <c r="W18" s="36" t="s">
        <v>162</v>
      </c>
      <c r="X18" s="36" t="s">
        <v>153</v>
      </c>
      <c r="Y18" s="36" t="s">
        <v>155</v>
      </c>
    </row>
    <row r="19" spans="1:25" ht="24" hidden="1" customHeight="1" x14ac:dyDescent="0.25">
      <c r="A19" s="23"/>
      <c r="B19" s="58" t="s">
        <v>173</v>
      </c>
      <c r="C19" s="23" t="s">
        <v>174</v>
      </c>
      <c r="D19" s="69"/>
      <c r="E19" s="70"/>
      <c r="F19" s="71">
        <v>0</v>
      </c>
      <c r="G19" s="71">
        <v>0</v>
      </c>
      <c r="H19" s="70"/>
      <c r="I19" s="70"/>
      <c r="J19" s="72"/>
      <c r="K19" s="62">
        <f t="shared" si="0"/>
        <v>0</v>
      </c>
      <c r="L19" s="71">
        <v>0</v>
      </c>
      <c r="M19" s="62">
        <f t="shared" si="1"/>
        <v>0</v>
      </c>
      <c r="N19" s="59"/>
      <c r="O19" s="63"/>
      <c r="Q19" s="36">
        <v>1.6</v>
      </c>
      <c r="R19" s="36" t="s">
        <v>153</v>
      </c>
      <c r="S19" s="36" t="s">
        <v>153</v>
      </c>
      <c r="T19" s="36">
        <v>1.6</v>
      </c>
      <c r="U19" s="36">
        <v>1.6</v>
      </c>
      <c r="V19" s="36">
        <v>1.6</v>
      </c>
      <c r="W19" s="36" t="s">
        <v>162</v>
      </c>
      <c r="X19" s="36" t="s">
        <v>153</v>
      </c>
      <c r="Y19" s="36" t="s">
        <v>155</v>
      </c>
    </row>
    <row r="20" spans="1:25" ht="24" hidden="1" customHeight="1" x14ac:dyDescent="0.25">
      <c r="A20" s="23"/>
      <c r="B20" s="58" t="s">
        <v>175</v>
      </c>
      <c r="C20" s="23" t="s">
        <v>176</v>
      </c>
      <c r="D20" s="69"/>
      <c r="E20" s="72"/>
      <c r="F20" s="71">
        <v>221962</v>
      </c>
      <c r="G20" s="71">
        <v>141264</v>
      </c>
      <c r="H20" s="72"/>
      <c r="I20" s="72"/>
      <c r="J20" s="72"/>
      <c r="K20" s="62">
        <f t="shared" si="0"/>
        <v>363226</v>
      </c>
      <c r="L20" s="71">
        <v>0</v>
      </c>
      <c r="M20" s="62">
        <f t="shared" si="1"/>
        <v>363226</v>
      </c>
      <c r="N20" s="59"/>
      <c r="O20" s="63"/>
      <c r="Q20" s="36">
        <v>1.6</v>
      </c>
      <c r="R20" s="36" t="s">
        <v>153</v>
      </c>
      <c r="S20" s="36" t="s">
        <v>153</v>
      </c>
      <c r="T20" s="36">
        <v>1.6</v>
      </c>
      <c r="U20" s="36">
        <v>1.6</v>
      </c>
      <c r="V20" s="36">
        <v>1.6</v>
      </c>
      <c r="W20" s="36" t="s">
        <v>162</v>
      </c>
      <c r="X20" s="36" t="s">
        <v>153</v>
      </c>
      <c r="Y20" s="36" t="s">
        <v>155</v>
      </c>
    </row>
    <row r="21" spans="1:25" ht="24" hidden="1" customHeight="1" x14ac:dyDescent="0.25">
      <c r="A21" s="23"/>
      <c r="B21" s="58" t="s">
        <v>177</v>
      </c>
      <c r="C21" s="23" t="s">
        <v>178</v>
      </c>
      <c r="D21" s="69"/>
      <c r="E21" s="72"/>
      <c r="F21" s="71">
        <v>19555</v>
      </c>
      <c r="G21" s="71">
        <v>12445</v>
      </c>
      <c r="H21" s="72"/>
      <c r="I21" s="72"/>
      <c r="J21" s="72"/>
      <c r="K21" s="62">
        <f t="shared" si="0"/>
        <v>32000</v>
      </c>
      <c r="L21" s="71">
        <v>0</v>
      </c>
      <c r="M21" s="62">
        <f t="shared" si="1"/>
        <v>32000</v>
      </c>
      <c r="N21" s="59"/>
      <c r="O21" s="63"/>
      <c r="Q21" s="36">
        <v>1.6</v>
      </c>
      <c r="R21" s="36" t="s">
        <v>153</v>
      </c>
      <c r="S21" s="36" t="s">
        <v>153</v>
      </c>
      <c r="T21" s="36">
        <v>1.6</v>
      </c>
      <c r="U21" s="36">
        <v>1.6</v>
      </c>
      <c r="V21" s="36">
        <v>1.6</v>
      </c>
      <c r="W21" s="36" t="s">
        <v>162</v>
      </c>
      <c r="X21" s="36" t="s">
        <v>153</v>
      </c>
      <c r="Y21" s="36" t="s">
        <v>155</v>
      </c>
    </row>
    <row r="22" spans="1:25" ht="24" hidden="1" customHeight="1" x14ac:dyDescent="0.25">
      <c r="A22" s="23"/>
      <c r="B22" s="32"/>
      <c r="C22" s="73"/>
      <c r="D22" s="69"/>
      <c r="E22" s="70"/>
      <c r="F22" s="70"/>
      <c r="G22" s="72"/>
      <c r="H22" s="72"/>
      <c r="I22" s="72"/>
      <c r="J22" s="72"/>
      <c r="K22" s="72"/>
      <c r="L22" s="70"/>
      <c r="M22" s="72"/>
      <c r="N22" s="59"/>
      <c r="O22" s="74"/>
      <c r="Q22" s="36"/>
      <c r="R22" s="36"/>
      <c r="S22" s="36"/>
      <c r="T22" s="36"/>
      <c r="U22" s="36"/>
      <c r="V22" s="36"/>
      <c r="W22" s="36"/>
      <c r="X22" s="36"/>
      <c r="Y22" s="36"/>
    </row>
    <row r="23" spans="1:25" ht="24" customHeight="1" x14ac:dyDescent="0.25">
      <c r="A23" s="23"/>
      <c r="B23" s="32"/>
      <c r="C23" s="75" t="s">
        <v>32</v>
      </c>
      <c r="D23" s="69"/>
      <c r="E23" s="76"/>
      <c r="F23" s="76"/>
      <c r="G23" s="72"/>
      <c r="H23" s="72"/>
      <c r="I23" s="72"/>
      <c r="J23" s="72"/>
      <c r="K23" s="77"/>
      <c r="L23" s="76"/>
      <c r="M23" s="77"/>
      <c r="N23" s="59"/>
      <c r="O23" s="78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24" customHeight="1" x14ac:dyDescent="0.25">
      <c r="A24" s="23"/>
      <c r="B24" s="32" t="s">
        <v>182</v>
      </c>
      <c r="C24" s="73" t="s">
        <v>183</v>
      </c>
      <c r="D24" s="69"/>
      <c r="E24" s="71">
        <v>0</v>
      </c>
      <c r="F24" s="71">
        <v>1094134</v>
      </c>
      <c r="G24" s="71">
        <v>413658</v>
      </c>
      <c r="H24" s="71">
        <v>0</v>
      </c>
      <c r="I24" s="71">
        <v>0</v>
      </c>
      <c r="J24" s="72"/>
      <c r="K24" s="62">
        <f t="shared" ref="K24:K36" si="2">SUM(E24:J24)</f>
        <v>1507792</v>
      </c>
      <c r="L24" s="71">
        <v>0</v>
      </c>
      <c r="M24" s="62">
        <f t="shared" ref="M24:M36" si="3">K24-L24</f>
        <v>1507792</v>
      </c>
      <c r="N24" s="59"/>
      <c r="O24" s="63"/>
      <c r="Q24" s="36" t="s">
        <v>153</v>
      </c>
      <c r="R24" s="36" t="s">
        <v>153</v>
      </c>
      <c r="S24" s="36" t="s">
        <v>153</v>
      </c>
      <c r="T24" s="36" t="s">
        <v>153</v>
      </c>
      <c r="U24" s="36" t="s">
        <v>153</v>
      </c>
      <c r="V24" s="36">
        <v>1.6</v>
      </c>
      <c r="W24" s="36" t="s">
        <v>162</v>
      </c>
      <c r="X24" s="36" t="s">
        <v>153</v>
      </c>
      <c r="Y24" s="36" t="s">
        <v>155</v>
      </c>
    </row>
    <row r="25" spans="1:25" ht="24" customHeight="1" x14ac:dyDescent="0.25">
      <c r="A25" s="23"/>
      <c r="B25" s="32" t="s">
        <v>184</v>
      </c>
      <c r="C25" s="73" t="s">
        <v>185</v>
      </c>
      <c r="D25" s="69"/>
      <c r="E25" s="71">
        <v>0</v>
      </c>
      <c r="F25" s="71">
        <v>2628690</v>
      </c>
      <c r="G25" s="71">
        <v>1595917</v>
      </c>
      <c r="H25" s="71">
        <v>5787093</v>
      </c>
      <c r="I25" s="71">
        <v>523543</v>
      </c>
      <c r="J25" s="71">
        <v>916370</v>
      </c>
      <c r="K25" s="62">
        <f t="shared" si="2"/>
        <v>11451613</v>
      </c>
      <c r="L25" s="71">
        <v>0</v>
      </c>
      <c r="M25" s="62">
        <f t="shared" si="3"/>
        <v>11451613</v>
      </c>
      <c r="N25" s="59"/>
      <c r="O25" s="63"/>
      <c r="Q25" s="36" t="s">
        <v>153</v>
      </c>
      <c r="R25" s="36" t="s">
        <v>153</v>
      </c>
      <c r="S25" s="36" t="s">
        <v>153</v>
      </c>
      <c r="T25" s="36" t="s">
        <v>153</v>
      </c>
      <c r="U25" s="36" t="s">
        <v>153</v>
      </c>
      <c r="V25" s="36" t="s">
        <v>153</v>
      </c>
      <c r="W25" s="36" t="s">
        <v>162</v>
      </c>
      <c r="X25" s="36" t="s">
        <v>153</v>
      </c>
      <c r="Y25" s="36" t="s">
        <v>155</v>
      </c>
    </row>
    <row r="26" spans="1:25" ht="24" customHeight="1" x14ac:dyDescent="0.25">
      <c r="A26" s="23"/>
      <c r="B26" s="32" t="s">
        <v>186</v>
      </c>
      <c r="C26" s="73" t="s">
        <v>187</v>
      </c>
      <c r="D26" s="69"/>
      <c r="E26" s="71">
        <v>0</v>
      </c>
      <c r="F26" s="71">
        <v>0</v>
      </c>
      <c r="G26" s="71">
        <v>0</v>
      </c>
      <c r="H26" s="71">
        <v>17729214</v>
      </c>
      <c r="I26" s="71">
        <v>0</v>
      </c>
      <c r="J26" s="71">
        <v>1049071</v>
      </c>
      <c r="K26" s="62">
        <f t="shared" si="2"/>
        <v>18778285</v>
      </c>
      <c r="L26" s="71">
        <v>0</v>
      </c>
      <c r="M26" s="62">
        <f t="shared" si="3"/>
        <v>18778285</v>
      </c>
      <c r="N26" s="59"/>
      <c r="O26" s="63"/>
      <c r="Q26" s="36" t="s">
        <v>153</v>
      </c>
      <c r="R26" s="36" t="s">
        <v>153</v>
      </c>
      <c r="S26" s="36" t="s">
        <v>153</v>
      </c>
      <c r="T26" s="36" t="s">
        <v>153</v>
      </c>
      <c r="U26" s="36" t="s">
        <v>153</v>
      </c>
      <c r="V26" s="36" t="s">
        <v>153</v>
      </c>
      <c r="W26" s="36" t="s">
        <v>162</v>
      </c>
      <c r="X26" s="36" t="s">
        <v>153</v>
      </c>
      <c r="Y26" s="36" t="s">
        <v>155</v>
      </c>
    </row>
    <row r="27" spans="1:25" ht="24" customHeight="1" x14ac:dyDescent="0.25">
      <c r="A27" s="23"/>
      <c r="B27" s="32" t="s">
        <v>188</v>
      </c>
      <c r="C27" s="23" t="s">
        <v>189</v>
      </c>
      <c r="D27" s="69"/>
      <c r="E27" s="71">
        <v>0</v>
      </c>
      <c r="F27" s="71">
        <v>0</v>
      </c>
      <c r="G27" s="71">
        <v>0</v>
      </c>
      <c r="H27" s="72"/>
      <c r="I27" s="72"/>
      <c r="J27" s="72"/>
      <c r="K27" s="62">
        <f t="shared" si="2"/>
        <v>0</v>
      </c>
      <c r="L27" s="71">
        <v>0</v>
      </c>
      <c r="M27" s="62">
        <f t="shared" si="3"/>
        <v>0</v>
      </c>
      <c r="N27" s="59"/>
      <c r="O27" s="63"/>
      <c r="Q27" s="36" t="s">
        <v>153</v>
      </c>
      <c r="R27" s="36" t="s">
        <v>153</v>
      </c>
      <c r="S27" s="36" t="s">
        <v>153</v>
      </c>
      <c r="T27" s="36">
        <v>1.6</v>
      </c>
      <c r="U27" s="36">
        <v>1.6</v>
      </c>
      <c r="V27" s="36">
        <v>1.6</v>
      </c>
      <c r="W27" s="36" t="s">
        <v>162</v>
      </c>
      <c r="X27" s="36" t="s">
        <v>153</v>
      </c>
      <c r="Y27" s="36" t="s">
        <v>155</v>
      </c>
    </row>
    <row r="28" spans="1:25" ht="24" customHeight="1" x14ac:dyDescent="0.25">
      <c r="A28" s="23"/>
      <c r="B28" s="32" t="s">
        <v>190</v>
      </c>
      <c r="C28" s="73" t="s">
        <v>191</v>
      </c>
      <c r="D28" s="69"/>
      <c r="E28" s="71">
        <v>54035</v>
      </c>
      <c r="F28" s="71">
        <v>653070</v>
      </c>
      <c r="G28" s="71">
        <v>404297</v>
      </c>
      <c r="H28" s="71">
        <v>12542</v>
      </c>
      <c r="I28" s="71">
        <v>0</v>
      </c>
      <c r="J28" s="71">
        <v>0</v>
      </c>
      <c r="K28" s="62">
        <f t="shared" si="2"/>
        <v>1123944</v>
      </c>
      <c r="L28" s="71">
        <v>0</v>
      </c>
      <c r="M28" s="62">
        <f t="shared" si="3"/>
        <v>1123944</v>
      </c>
      <c r="N28" s="59"/>
      <c r="O28" s="63"/>
      <c r="Q28" s="36" t="s">
        <v>153</v>
      </c>
      <c r="R28" s="36" t="s">
        <v>153</v>
      </c>
      <c r="S28" s="36" t="s">
        <v>153</v>
      </c>
      <c r="T28" s="36" t="s">
        <v>153</v>
      </c>
      <c r="U28" s="36" t="s">
        <v>153</v>
      </c>
      <c r="V28" s="36" t="s">
        <v>153</v>
      </c>
      <c r="W28" s="36" t="s">
        <v>162</v>
      </c>
      <c r="X28" s="36" t="s">
        <v>153</v>
      </c>
      <c r="Y28" s="36" t="s">
        <v>155</v>
      </c>
    </row>
    <row r="29" spans="1:25" ht="24" customHeight="1" x14ac:dyDescent="0.25">
      <c r="A29" s="23"/>
      <c r="B29" s="32" t="s">
        <v>192</v>
      </c>
      <c r="C29" s="73" t="s">
        <v>193</v>
      </c>
      <c r="D29" s="69"/>
      <c r="E29" s="72"/>
      <c r="F29" s="72"/>
      <c r="G29" s="72"/>
      <c r="H29" s="71">
        <v>87739</v>
      </c>
      <c r="I29" s="71">
        <v>12261</v>
      </c>
      <c r="J29" s="72"/>
      <c r="K29" s="62">
        <f t="shared" si="2"/>
        <v>100000</v>
      </c>
      <c r="L29" s="71">
        <v>0</v>
      </c>
      <c r="M29" s="62">
        <f t="shared" si="3"/>
        <v>100000</v>
      </c>
      <c r="N29" s="59"/>
      <c r="O29" s="63"/>
      <c r="Q29" s="36">
        <v>1.6</v>
      </c>
      <c r="R29" s="36">
        <v>1.6</v>
      </c>
      <c r="S29" s="36">
        <v>1.6</v>
      </c>
      <c r="T29" s="36" t="s">
        <v>153</v>
      </c>
      <c r="U29" s="36" t="s">
        <v>153</v>
      </c>
      <c r="V29" s="36">
        <v>1.6</v>
      </c>
      <c r="W29" s="36" t="s">
        <v>162</v>
      </c>
      <c r="X29" s="36" t="s">
        <v>153</v>
      </c>
      <c r="Y29" s="36" t="s">
        <v>155</v>
      </c>
    </row>
    <row r="30" spans="1:25" ht="24" customHeight="1" x14ac:dyDescent="0.25">
      <c r="A30" s="23"/>
      <c r="B30" s="32" t="s">
        <v>194</v>
      </c>
      <c r="C30" s="73" t="s">
        <v>195</v>
      </c>
      <c r="D30" s="69"/>
      <c r="E30" s="71">
        <v>0</v>
      </c>
      <c r="F30" s="71">
        <v>0</v>
      </c>
      <c r="G30" s="71">
        <v>0</v>
      </c>
      <c r="H30" s="71">
        <v>0</v>
      </c>
      <c r="I30" s="71">
        <v>747073</v>
      </c>
      <c r="J30" s="71">
        <v>0</v>
      </c>
      <c r="K30" s="62">
        <f t="shared" si="2"/>
        <v>747073</v>
      </c>
      <c r="L30" s="71">
        <v>0</v>
      </c>
      <c r="M30" s="62">
        <f t="shared" si="3"/>
        <v>747073</v>
      </c>
      <c r="N30" s="59"/>
      <c r="O30" s="63"/>
      <c r="Q30" s="36" t="s">
        <v>153</v>
      </c>
      <c r="R30" s="36" t="s">
        <v>153</v>
      </c>
      <c r="S30" s="36" t="s">
        <v>153</v>
      </c>
      <c r="T30" s="36" t="s">
        <v>153</v>
      </c>
      <c r="U30" s="36" t="s">
        <v>153</v>
      </c>
      <c r="V30" s="36" t="s">
        <v>153</v>
      </c>
      <c r="W30" s="36" t="s">
        <v>162</v>
      </c>
      <c r="X30" s="36" t="s">
        <v>153</v>
      </c>
      <c r="Y30" s="36" t="s">
        <v>155</v>
      </c>
    </row>
    <row r="31" spans="1:25" ht="24" customHeight="1" x14ac:dyDescent="0.25">
      <c r="A31" s="23"/>
      <c r="B31" s="32" t="s">
        <v>196</v>
      </c>
      <c r="C31" s="73" t="s">
        <v>197</v>
      </c>
      <c r="D31" s="69"/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62">
        <f t="shared" si="2"/>
        <v>0</v>
      </c>
      <c r="L31" s="71">
        <v>0</v>
      </c>
      <c r="M31" s="62">
        <f t="shared" si="3"/>
        <v>0</v>
      </c>
      <c r="N31" s="59"/>
      <c r="O31" s="63"/>
      <c r="Q31" s="36" t="s">
        <v>153</v>
      </c>
      <c r="R31" s="36" t="s">
        <v>153</v>
      </c>
      <c r="S31" s="36" t="s">
        <v>153</v>
      </c>
      <c r="T31" s="36" t="s">
        <v>153</v>
      </c>
      <c r="U31" s="36" t="s">
        <v>153</v>
      </c>
      <c r="V31" s="36" t="s">
        <v>153</v>
      </c>
      <c r="W31" s="36" t="s">
        <v>162</v>
      </c>
      <c r="X31" s="36" t="s">
        <v>153</v>
      </c>
      <c r="Y31" s="36" t="s">
        <v>155</v>
      </c>
    </row>
    <row r="32" spans="1:25" ht="24" customHeight="1" x14ac:dyDescent="0.25">
      <c r="A32" s="23"/>
      <c r="B32" s="32" t="s">
        <v>198</v>
      </c>
      <c r="C32" s="73" t="s">
        <v>199</v>
      </c>
      <c r="D32" s="69"/>
      <c r="E32" s="72"/>
      <c r="F32" s="72"/>
      <c r="G32" s="72"/>
      <c r="H32" s="71">
        <v>0</v>
      </c>
      <c r="I32" s="71">
        <v>0</v>
      </c>
      <c r="J32" s="72"/>
      <c r="K32" s="62">
        <f t="shared" si="2"/>
        <v>0</v>
      </c>
      <c r="L32" s="71">
        <v>0</v>
      </c>
      <c r="M32" s="62">
        <f t="shared" si="3"/>
        <v>0</v>
      </c>
      <c r="N32" s="59"/>
      <c r="O32" s="63"/>
      <c r="Q32" s="36">
        <v>1.6</v>
      </c>
      <c r="R32" s="36">
        <v>1.6</v>
      </c>
      <c r="S32" s="36">
        <v>1.6</v>
      </c>
      <c r="T32" s="36" t="s">
        <v>153</v>
      </c>
      <c r="U32" s="36" t="s">
        <v>153</v>
      </c>
      <c r="V32" s="36">
        <v>1.6</v>
      </c>
      <c r="W32" s="36" t="s">
        <v>162</v>
      </c>
      <c r="X32" s="36" t="s">
        <v>153</v>
      </c>
      <c r="Y32" s="36" t="s">
        <v>155</v>
      </c>
    </row>
    <row r="33" spans="1:25" ht="24" customHeight="1" x14ac:dyDescent="0.25">
      <c r="A33" s="23"/>
      <c r="B33" s="32" t="s">
        <v>200</v>
      </c>
      <c r="C33" s="73" t="s">
        <v>201</v>
      </c>
      <c r="D33" s="69"/>
      <c r="E33" s="72"/>
      <c r="F33" s="72"/>
      <c r="G33" s="72"/>
      <c r="H33" s="71">
        <v>0</v>
      </c>
      <c r="I33" s="71">
        <v>0</v>
      </c>
      <c r="J33" s="71">
        <v>0</v>
      </c>
      <c r="K33" s="62">
        <f t="shared" si="2"/>
        <v>0</v>
      </c>
      <c r="L33" s="71">
        <v>0</v>
      </c>
      <c r="M33" s="62">
        <f t="shared" si="3"/>
        <v>0</v>
      </c>
      <c r="N33" s="59"/>
      <c r="O33" s="63"/>
      <c r="Q33" s="36">
        <v>1.6</v>
      </c>
      <c r="R33" s="36">
        <v>1.6</v>
      </c>
      <c r="S33" s="36">
        <v>1.6</v>
      </c>
      <c r="T33" s="36" t="s">
        <v>153</v>
      </c>
      <c r="U33" s="36" t="s">
        <v>153</v>
      </c>
      <c r="V33" s="36" t="s">
        <v>153</v>
      </c>
      <c r="W33" s="36" t="s">
        <v>162</v>
      </c>
      <c r="X33" s="36" t="s">
        <v>153</v>
      </c>
      <c r="Y33" s="36" t="s">
        <v>155</v>
      </c>
    </row>
    <row r="34" spans="1:25" ht="24" customHeight="1" x14ac:dyDescent="0.25">
      <c r="A34" s="23"/>
      <c r="B34" s="32" t="s">
        <v>202</v>
      </c>
      <c r="C34" s="73" t="s">
        <v>203</v>
      </c>
      <c r="D34" s="69"/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62">
        <f t="shared" si="2"/>
        <v>0</v>
      </c>
      <c r="L34" s="71">
        <v>0</v>
      </c>
      <c r="M34" s="62">
        <f t="shared" si="3"/>
        <v>0</v>
      </c>
      <c r="N34" s="59"/>
      <c r="O34" s="63"/>
      <c r="Q34" s="36" t="s">
        <v>153</v>
      </c>
      <c r="R34" s="36" t="s">
        <v>153</v>
      </c>
      <c r="S34" s="36" t="s">
        <v>153</v>
      </c>
      <c r="T34" s="36" t="s">
        <v>153</v>
      </c>
      <c r="U34" s="36" t="s">
        <v>153</v>
      </c>
      <c r="V34" s="36" t="s">
        <v>153</v>
      </c>
      <c r="W34" s="36" t="s">
        <v>162</v>
      </c>
      <c r="X34" s="36" t="s">
        <v>153</v>
      </c>
      <c r="Y34" s="36" t="s">
        <v>155</v>
      </c>
    </row>
    <row r="35" spans="1:25" ht="24" customHeight="1" x14ac:dyDescent="0.25">
      <c r="A35" s="23"/>
      <c r="B35" s="32" t="s">
        <v>204</v>
      </c>
      <c r="C35" s="73" t="s">
        <v>205</v>
      </c>
      <c r="D35" s="69"/>
      <c r="E35" s="72"/>
      <c r="F35" s="72"/>
      <c r="G35" s="72"/>
      <c r="H35" s="72"/>
      <c r="I35" s="71">
        <v>0</v>
      </c>
      <c r="J35" s="72"/>
      <c r="K35" s="62">
        <f t="shared" si="2"/>
        <v>0</v>
      </c>
      <c r="L35" s="71">
        <v>0</v>
      </c>
      <c r="M35" s="62">
        <f t="shared" si="3"/>
        <v>0</v>
      </c>
      <c r="N35" s="59"/>
      <c r="O35" s="63"/>
      <c r="Q35" s="36">
        <v>1.6</v>
      </c>
      <c r="R35" s="36">
        <v>1.6</v>
      </c>
      <c r="S35" s="36">
        <v>1.6</v>
      </c>
      <c r="T35" s="36">
        <v>1.6</v>
      </c>
      <c r="U35" s="36" t="s">
        <v>153</v>
      </c>
      <c r="V35" s="36">
        <v>1.6</v>
      </c>
      <c r="W35" s="36" t="s">
        <v>162</v>
      </c>
      <c r="X35" s="36" t="s">
        <v>153</v>
      </c>
      <c r="Y35" s="36" t="s">
        <v>155</v>
      </c>
    </row>
    <row r="36" spans="1:25" ht="24" customHeight="1" x14ac:dyDescent="0.25">
      <c r="A36" s="23"/>
      <c r="B36" s="32" t="s">
        <v>206</v>
      </c>
      <c r="C36" s="73" t="s">
        <v>207</v>
      </c>
      <c r="D36" s="69"/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62">
        <f t="shared" si="2"/>
        <v>0</v>
      </c>
      <c r="L36" s="71">
        <v>0</v>
      </c>
      <c r="M36" s="62">
        <f t="shared" si="3"/>
        <v>0</v>
      </c>
      <c r="N36" s="59"/>
      <c r="O36" s="63"/>
      <c r="Q36" s="36" t="s">
        <v>153</v>
      </c>
      <c r="R36" s="36" t="s">
        <v>153</v>
      </c>
      <c r="S36" s="36" t="s">
        <v>153</v>
      </c>
      <c r="T36" s="36" t="s">
        <v>153</v>
      </c>
      <c r="U36" s="36" t="s">
        <v>153</v>
      </c>
      <c r="V36" s="36" t="s">
        <v>153</v>
      </c>
      <c r="W36" s="36" t="s">
        <v>162</v>
      </c>
      <c r="X36" s="36" t="s">
        <v>153</v>
      </c>
      <c r="Y36" s="36" t="s">
        <v>155</v>
      </c>
    </row>
    <row r="37" spans="1:25" ht="24" customHeight="1" x14ac:dyDescent="0.25">
      <c r="A37" s="23"/>
      <c r="B37" s="32"/>
      <c r="C37" s="73"/>
      <c r="D37" s="69"/>
      <c r="E37" s="70"/>
      <c r="F37" s="70"/>
      <c r="G37" s="72"/>
      <c r="H37" s="72"/>
      <c r="I37" s="72"/>
      <c r="J37" s="72"/>
      <c r="K37" s="72"/>
      <c r="L37" s="70"/>
      <c r="M37" s="72"/>
      <c r="N37" s="59"/>
      <c r="O37" s="74"/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24" hidden="1" customHeight="1" x14ac:dyDescent="0.25">
      <c r="A38" s="23"/>
      <c r="B38" s="32"/>
      <c r="C38" s="75" t="s">
        <v>46</v>
      </c>
      <c r="D38" s="69"/>
      <c r="E38" s="70"/>
      <c r="F38" s="70"/>
      <c r="G38" s="72"/>
      <c r="H38" s="72"/>
      <c r="I38" s="72"/>
      <c r="J38" s="72"/>
      <c r="K38" s="72"/>
      <c r="L38" s="70"/>
      <c r="M38" s="72"/>
      <c r="N38" s="59"/>
      <c r="O38" s="74"/>
      <c r="Q38" s="36"/>
      <c r="R38" s="36"/>
      <c r="S38" s="36"/>
      <c r="T38" s="36"/>
      <c r="U38" s="36"/>
      <c r="V38" s="36"/>
      <c r="W38" s="36"/>
      <c r="X38" s="36"/>
      <c r="Y38" s="36"/>
    </row>
    <row r="39" spans="1:25" ht="24" hidden="1" customHeight="1" x14ac:dyDescent="0.25">
      <c r="A39" s="23"/>
      <c r="B39" s="32" t="s">
        <v>208</v>
      </c>
      <c r="C39" s="79" t="s">
        <v>209</v>
      </c>
      <c r="D39" s="69"/>
      <c r="E39" s="71">
        <v>680000</v>
      </c>
      <c r="F39" s="70"/>
      <c r="G39" s="72"/>
      <c r="H39" s="72"/>
      <c r="I39" s="72"/>
      <c r="J39" s="72"/>
      <c r="K39" s="62">
        <f t="shared" ref="K39" si="4">SUM(E39:J39)</f>
        <v>680000</v>
      </c>
      <c r="L39" s="71">
        <v>0</v>
      </c>
      <c r="M39" s="62">
        <f>K39-L39</f>
        <v>680000</v>
      </c>
      <c r="N39" s="59"/>
      <c r="O39" s="63"/>
      <c r="Q39" s="36" t="s">
        <v>153</v>
      </c>
      <c r="R39" s="36">
        <v>1.6</v>
      </c>
      <c r="S39" s="36">
        <v>1.6</v>
      </c>
      <c r="T39" s="36">
        <v>1.6</v>
      </c>
      <c r="U39" s="36">
        <v>1.6</v>
      </c>
      <c r="V39" s="36">
        <v>1.6</v>
      </c>
      <c r="W39" s="36" t="s">
        <v>162</v>
      </c>
      <c r="X39" s="36" t="s">
        <v>153</v>
      </c>
      <c r="Y39" s="36" t="s">
        <v>155</v>
      </c>
    </row>
    <row r="40" spans="1:25" ht="24" hidden="1" customHeight="1" x14ac:dyDescent="0.25">
      <c r="A40" s="23"/>
      <c r="B40" s="32"/>
      <c r="C40" s="73"/>
      <c r="D40" s="69"/>
      <c r="E40" s="70"/>
      <c r="F40" s="70"/>
      <c r="G40" s="72"/>
      <c r="H40" s="72"/>
      <c r="I40" s="72"/>
      <c r="J40" s="72"/>
      <c r="K40" s="72"/>
      <c r="L40" s="70"/>
      <c r="M40" s="72"/>
      <c r="N40" s="59"/>
      <c r="O40" s="74"/>
      <c r="Q40" s="36"/>
      <c r="R40" s="36"/>
      <c r="S40" s="36"/>
      <c r="T40" s="36"/>
      <c r="U40" s="36"/>
      <c r="V40" s="36"/>
      <c r="W40" s="36"/>
      <c r="X40" s="36"/>
      <c r="Y40" s="36"/>
    </row>
    <row r="41" spans="1:25" ht="24" hidden="1" customHeight="1" x14ac:dyDescent="0.25">
      <c r="A41" s="23"/>
      <c r="B41" s="32"/>
      <c r="C41" s="75" t="s">
        <v>48</v>
      </c>
      <c r="D41" s="69"/>
      <c r="E41" s="76"/>
      <c r="F41" s="76"/>
      <c r="G41" s="72"/>
      <c r="H41" s="72"/>
      <c r="I41" s="72"/>
      <c r="J41" s="72"/>
      <c r="K41" s="77"/>
      <c r="L41" s="76"/>
      <c r="M41" s="77"/>
      <c r="N41" s="59"/>
      <c r="O41" s="78"/>
      <c r="Q41" s="36"/>
      <c r="R41" s="36"/>
      <c r="S41" s="36"/>
      <c r="T41" s="36"/>
      <c r="U41" s="36"/>
      <c r="V41" s="36"/>
      <c r="W41" s="36"/>
      <c r="X41" s="36"/>
      <c r="Y41" s="36"/>
    </row>
    <row r="42" spans="1:25" ht="24" hidden="1" customHeight="1" x14ac:dyDescent="0.25">
      <c r="A42" s="23"/>
      <c r="B42" s="32" t="s">
        <v>210</v>
      </c>
      <c r="C42" s="73" t="s">
        <v>211</v>
      </c>
      <c r="D42" s="69"/>
      <c r="E42" s="71">
        <v>0</v>
      </c>
      <c r="F42" s="71">
        <v>269475.3</v>
      </c>
      <c r="G42" s="71">
        <v>171502.63</v>
      </c>
      <c r="H42" s="71">
        <v>6161.13</v>
      </c>
      <c r="I42" s="71">
        <v>860.94</v>
      </c>
      <c r="J42" s="72"/>
      <c r="K42" s="62">
        <f t="shared" ref="K42:K55" si="5">SUM(E42:J42)</f>
        <v>448000</v>
      </c>
      <c r="L42" s="71">
        <v>0</v>
      </c>
      <c r="M42" s="62">
        <f t="shared" ref="M42:M55" si="6">K42-L42</f>
        <v>448000</v>
      </c>
      <c r="N42" s="59"/>
      <c r="O42" s="63"/>
      <c r="Q42" s="36" t="s">
        <v>153</v>
      </c>
      <c r="R42" s="36" t="s">
        <v>153</v>
      </c>
      <c r="S42" s="36" t="s">
        <v>153</v>
      </c>
      <c r="T42" s="36" t="s">
        <v>153</v>
      </c>
      <c r="U42" s="36" t="s">
        <v>153</v>
      </c>
      <c r="V42" s="36">
        <v>1.6</v>
      </c>
      <c r="W42" s="36" t="s">
        <v>162</v>
      </c>
      <c r="X42" s="36" t="s">
        <v>153</v>
      </c>
      <c r="Y42" s="36"/>
    </row>
    <row r="43" spans="1:25" ht="24" hidden="1" customHeight="1" x14ac:dyDescent="0.25">
      <c r="A43" s="23"/>
      <c r="B43" s="32" t="s">
        <v>212</v>
      </c>
      <c r="C43" s="73" t="s">
        <v>213</v>
      </c>
      <c r="D43" s="69"/>
      <c r="E43" s="71">
        <v>0</v>
      </c>
      <c r="F43" s="71">
        <v>165733</v>
      </c>
      <c r="G43" s="71">
        <v>105477</v>
      </c>
      <c r="H43" s="71">
        <v>3789</v>
      </c>
      <c r="I43" s="71">
        <v>0</v>
      </c>
      <c r="J43" s="80"/>
      <c r="K43" s="62">
        <f t="shared" si="5"/>
        <v>274999</v>
      </c>
      <c r="L43" s="71">
        <v>0</v>
      </c>
      <c r="M43" s="62">
        <f t="shared" si="6"/>
        <v>274999</v>
      </c>
      <c r="N43" s="59"/>
      <c r="O43" s="63"/>
      <c r="Q43" s="36" t="s">
        <v>153</v>
      </c>
      <c r="R43" s="36" t="s">
        <v>153</v>
      </c>
      <c r="S43" s="36" t="s">
        <v>153</v>
      </c>
      <c r="T43" s="36" t="s">
        <v>153</v>
      </c>
      <c r="U43" s="36" t="s">
        <v>153</v>
      </c>
      <c r="V43" s="36">
        <v>1.6</v>
      </c>
      <c r="W43" s="36" t="s">
        <v>162</v>
      </c>
      <c r="X43" s="36" t="s">
        <v>153</v>
      </c>
      <c r="Y43" s="36"/>
    </row>
    <row r="44" spans="1:25" ht="24" hidden="1" customHeight="1" x14ac:dyDescent="0.25">
      <c r="A44" s="23"/>
      <c r="B44" s="32" t="s">
        <v>214</v>
      </c>
      <c r="C44" s="73" t="s">
        <v>215</v>
      </c>
      <c r="D44" s="69"/>
      <c r="E44" s="71">
        <v>0</v>
      </c>
      <c r="F44" s="71">
        <v>4210.55</v>
      </c>
      <c r="G44" s="71">
        <v>2679.73</v>
      </c>
      <c r="H44" s="71">
        <v>96.27</v>
      </c>
      <c r="I44" s="71">
        <v>13.45</v>
      </c>
      <c r="J44" s="70"/>
      <c r="K44" s="62">
        <f t="shared" si="5"/>
        <v>7000.0000000000009</v>
      </c>
      <c r="L44" s="71">
        <v>0</v>
      </c>
      <c r="M44" s="62">
        <f t="shared" si="6"/>
        <v>7000.0000000000009</v>
      </c>
      <c r="N44" s="59"/>
      <c r="O44" s="63"/>
      <c r="Q44" s="36" t="s">
        <v>153</v>
      </c>
      <c r="R44" s="36" t="s">
        <v>153</v>
      </c>
      <c r="S44" s="36" t="s">
        <v>153</v>
      </c>
      <c r="T44" s="36" t="s">
        <v>153</v>
      </c>
      <c r="U44" s="36" t="s">
        <v>153</v>
      </c>
      <c r="V44" s="36">
        <v>1.6</v>
      </c>
      <c r="W44" s="36" t="s">
        <v>162</v>
      </c>
      <c r="X44" s="36" t="s">
        <v>153</v>
      </c>
      <c r="Y44" s="36"/>
    </row>
    <row r="45" spans="1:25" ht="24" hidden="1" customHeight="1" x14ac:dyDescent="0.25">
      <c r="A45" s="23"/>
      <c r="B45" s="32" t="s">
        <v>216</v>
      </c>
      <c r="C45" s="73" t="s">
        <v>217</v>
      </c>
      <c r="D45" s="69"/>
      <c r="E45" s="71">
        <v>0</v>
      </c>
      <c r="F45" s="71">
        <v>0</v>
      </c>
      <c r="G45" s="71">
        <v>36760</v>
      </c>
      <c r="H45" s="71">
        <v>0</v>
      </c>
      <c r="I45" s="71">
        <v>0</v>
      </c>
      <c r="J45" s="70"/>
      <c r="K45" s="62">
        <f t="shared" si="5"/>
        <v>36760</v>
      </c>
      <c r="L45" s="71">
        <v>0</v>
      </c>
      <c r="M45" s="62">
        <f t="shared" si="6"/>
        <v>36760</v>
      </c>
      <c r="N45" s="59"/>
      <c r="O45" s="63"/>
      <c r="Q45" s="36" t="s">
        <v>153</v>
      </c>
      <c r="R45" s="36" t="s">
        <v>153</v>
      </c>
      <c r="S45" s="36" t="s">
        <v>153</v>
      </c>
      <c r="T45" s="36" t="s">
        <v>153</v>
      </c>
      <c r="U45" s="36" t="s">
        <v>153</v>
      </c>
      <c r="V45" s="36">
        <v>1.6</v>
      </c>
      <c r="W45" s="36" t="s">
        <v>162</v>
      </c>
      <c r="X45" s="36" t="s">
        <v>153</v>
      </c>
      <c r="Y45" s="36"/>
    </row>
    <row r="46" spans="1:25" ht="24" hidden="1" customHeight="1" x14ac:dyDescent="0.25">
      <c r="A46" s="23"/>
      <c r="B46" s="32" t="s">
        <v>218</v>
      </c>
      <c r="C46" s="73" t="s">
        <v>219</v>
      </c>
      <c r="D46" s="69"/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2"/>
      <c r="K46" s="62">
        <f t="shared" si="5"/>
        <v>0</v>
      </c>
      <c r="L46" s="71">
        <v>0</v>
      </c>
      <c r="M46" s="62">
        <f t="shared" si="6"/>
        <v>0</v>
      </c>
      <c r="N46" s="59"/>
      <c r="O46" s="63"/>
      <c r="Q46" s="36" t="s">
        <v>153</v>
      </c>
      <c r="R46" s="36" t="s">
        <v>153</v>
      </c>
      <c r="S46" s="36" t="s">
        <v>153</v>
      </c>
      <c r="T46" s="36" t="s">
        <v>153</v>
      </c>
      <c r="U46" s="36" t="s">
        <v>153</v>
      </c>
      <c r="V46" s="36">
        <v>1.6</v>
      </c>
      <c r="W46" s="36" t="s">
        <v>162</v>
      </c>
      <c r="X46" s="36" t="s">
        <v>153</v>
      </c>
      <c r="Y46" s="36"/>
    </row>
    <row r="47" spans="1:25" ht="24" hidden="1" customHeight="1" x14ac:dyDescent="0.25">
      <c r="A47" s="23"/>
      <c r="B47" s="32" t="s">
        <v>220</v>
      </c>
      <c r="C47" s="73" t="s">
        <v>221</v>
      </c>
      <c r="D47" s="69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2"/>
      <c r="K47" s="62">
        <f t="shared" si="5"/>
        <v>0</v>
      </c>
      <c r="L47" s="71">
        <v>0</v>
      </c>
      <c r="M47" s="62">
        <f t="shared" si="6"/>
        <v>0</v>
      </c>
      <c r="N47" s="59"/>
      <c r="O47" s="63"/>
      <c r="Q47" s="36" t="s">
        <v>153</v>
      </c>
      <c r="R47" s="36" t="s">
        <v>153</v>
      </c>
      <c r="S47" s="36" t="s">
        <v>153</v>
      </c>
      <c r="T47" s="36" t="s">
        <v>153</v>
      </c>
      <c r="U47" s="36" t="s">
        <v>153</v>
      </c>
      <c r="V47" s="36">
        <v>1.6</v>
      </c>
      <c r="W47" s="36" t="s">
        <v>162</v>
      </c>
      <c r="X47" s="36" t="s">
        <v>153</v>
      </c>
      <c r="Y47" s="36"/>
    </row>
    <row r="48" spans="1:25" ht="24" hidden="1" customHeight="1" x14ac:dyDescent="0.25">
      <c r="A48" s="23"/>
      <c r="B48" s="32" t="s">
        <v>222</v>
      </c>
      <c r="C48" s="73" t="s">
        <v>223</v>
      </c>
      <c r="D48" s="69"/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2"/>
      <c r="K48" s="62">
        <f t="shared" si="5"/>
        <v>0</v>
      </c>
      <c r="L48" s="71">
        <v>0</v>
      </c>
      <c r="M48" s="62">
        <f t="shared" si="6"/>
        <v>0</v>
      </c>
      <c r="N48" s="59"/>
      <c r="O48" s="63"/>
      <c r="Q48" s="36" t="s">
        <v>153</v>
      </c>
      <c r="R48" s="36" t="s">
        <v>153</v>
      </c>
      <c r="S48" s="36" t="s">
        <v>153</v>
      </c>
      <c r="T48" s="36" t="s">
        <v>153</v>
      </c>
      <c r="U48" s="36" t="s">
        <v>153</v>
      </c>
      <c r="V48" s="36">
        <v>1.6</v>
      </c>
      <c r="W48" s="36" t="s">
        <v>162</v>
      </c>
      <c r="X48" s="36" t="s">
        <v>153</v>
      </c>
      <c r="Y48" s="36"/>
    </row>
    <row r="49" spans="1:25" ht="24" hidden="1" customHeight="1" x14ac:dyDescent="0.25">
      <c r="A49" s="23"/>
      <c r="B49" s="32" t="s">
        <v>224</v>
      </c>
      <c r="C49" s="33" t="s">
        <v>225</v>
      </c>
      <c r="D49" s="69"/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67"/>
      <c r="K49" s="62">
        <f t="shared" si="5"/>
        <v>0</v>
      </c>
      <c r="L49" s="71">
        <v>0</v>
      </c>
      <c r="M49" s="62">
        <f t="shared" si="6"/>
        <v>0</v>
      </c>
      <c r="N49" s="59"/>
      <c r="O49" s="63"/>
      <c r="Q49" s="36" t="s">
        <v>153</v>
      </c>
      <c r="R49" s="36" t="s">
        <v>153</v>
      </c>
      <c r="S49" s="36" t="s">
        <v>153</v>
      </c>
      <c r="T49" s="36" t="s">
        <v>153</v>
      </c>
      <c r="U49" s="36" t="s">
        <v>153</v>
      </c>
      <c r="V49" s="36">
        <v>1.6</v>
      </c>
      <c r="W49" s="36" t="s">
        <v>162</v>
      </c>
      <c r="X49" s="36" t="s">
        <v>153</v>
      </c>
      <c r="Y49" s="36"/>
    </row>
    <row r="50" spans="1:25" ht="24" hidden="1" customHeight="1" x14ac:dyDescent="0.25">
      <c r="A50" s="23"/>
      <c r="B50" s="32" t="s">
        <v>226</v>
      </c>
      <c r="C50" s="33" t="s">
        <v>227</v>
      </c>
      <c r="D50" s="69"/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67"/>
      <c r="K50" s="62">
        <f t="shared" si="5"/>
        <v>0</v>
      </c>
      <c r="L50" s="71">
        <v>0</v>
      </c>
      <c r="M50" s="62">
        <f t="shared" si="6"/>
        <v>0</v>
      </c>
      <c r="N50" s="59"/>
      <c r="O50" s="63"/>
      <c r="Q50" s="36" t="s">
        <v>153</v>
      </c>
      <c r="R50" s="36" t="s">
        <v>153</v>
      </c>
      <c r="S50" s="36" t="s">
        <v>153</v>
      </c>
      <c r="T50" s="36" t="s">
        <v>153</v>
      </c>
      <c r="U50" s="36" t="s">
        <v>153</v>
      </c>
      <c r="V50" s="36">
        <v>1.6</v>
      </c>
      <c r="W50" s="36" t="s">
        <v>162</v>
      </c>
      <c r="X50" s="36" t="s">
        <v>153</v>
      </c>
      <c r="Y50" s="36"/>
    </row>
    <row r="51" spans="1:25" ht="24" hidden="1" customHeight="1" x14ac:dyDescent="0.25">
      <c r="A51" s="23"/>
      <c r="B51" s="32" t="s">
        <v>228</v>
      </c>
      <c r="C51" s="33" t="s">
        <v>229</v>
      </c>
      <c r="D51" s="69"/>
      <c r="E51" s="71">
        <v>0</v>
      </c>
      <c r="F51" s="71">
        <v>201120</v>
      </c>
      <c r="G51" s="71">
        <v>246181</v>
      </c>
      <c r="H51" s="71">
        <v>0</v>
      </c>
      <c r="I51" s="71">
        <v>0</v>
      </c>
      <c r="J51" s="67"/>
      <c r="K51" s="62">
        <f t="shared" si="5"/>
        <v>447301</v>
      </c>
      <c r="L51" s="71">
        <v>0</v>
      </c>
      <c r="M51" s="62">
        <f t="shared" si="6"/>
        <v>447301</v>
      </c>
      <c r="N51" s="59"/>
      <c r="O51" s="63"/>
      <c r="Q51" s="36" t="s">
        <v>153</v>
      </c>
      <c r="R51" s="36" t="s">
        <v>153</v>
      </c>
      <c r="S51" s="36" t="s">
        <v>153</v>
      </c>
      <c r="T51" s="36" t="s">
        <v>153</v>
      </c>
      <c r="U51" s="36" t="s">
        <v>153</v>
      </c>
      <c r="V51" s="36">
        <v>1.6</v>
      </c>
      <c r="W51" s="36" t="s">
        <v>162</v>
      </c>
      <c r="X51" s="36" t="s">
        <v>153</v>
      </c>
      <c r="Y51" s="36"/>
    </row>
    <row r="52" spans="1:25" ht="24" hidden="1" customHeight="1" x14ac:dyDescent="0.25">
      <c r="A52" s="23"/>
      <c r="B52" s="32" t="s">
        <v>230</v>
      </c>
      <c r="C52" s="73" t="s">
        <v>231</v>
      </c>
      <c r="D52" s="69"/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62">
        <f t="shared" si="5"/>
        <v>0</v>
      </c>
      <c r="L52" s="71">
        <v>0</v>
      </c>
      <c r="M52" s="62">
        <f t="shared" si="6"/>
        <v>0</v>
      </c>
      <c r="N52" s="59"/>
      <c r="O52" s="63"/>
      <c r="Q52" s="36" t="s">
        <v>153</v>
      </c>
      <c r="R52" s="36" t="s">
        <v>153</v>
      </c>
      <c r="S52" s="36" t="s">
        <v>153</v>
      </c>
      <c r="T52" s="36" t="s">
        <v>153</v>
      </c>
      <c r="U52" s="36" t="s">
        <v>153</v>
      </c>
      <c r="V52" s="36" t="s">
        <v>153</v>
      </c>
      <c r="W52" s="36" t="s">
        <v>162</v>
      </c>
      <c r="X52" s="36" t="s">
        <v>153</v>
      </c>
      <c r="Y52" s="36"/>
    </row>
    <row r="53" spans="1:25" ht="24" hidden="1" customHeight="1" x14ac:dyDescent="0.25">
      <c r="A53" s="23"/>
      <c r="B53" s="32" t="s">
        <v>232</v>
      </c>
      <c r="C53" s="33" t="s">
        <v>233</v>
      </c>
      <c r="D53" s="69"/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62">
        <f t="shared" si="5"/>
        <v>0</v>
      </c>
      <c r="L53" s="71">
        <v>0</v>
      </c>
      <c r="M53" s="62">
        <f t="shared" si="6"/>
        <v>0</v>
      </c>
      <c r="N53" s="59"/>
      <c r="O53" s="63"/>
      <c r="Q53" s="36" t="s">
        <v>153</v>
      </c>
      <c r="R53" s="36" t="s">
        <v>153</v>
      </c>
      <c r="S53" s="36" t="s">
        <v>153</v>
      </c>
      <c r="T53" s="36" t="s">
        <v>153</v>
      </c>
      <c r="U53" s="36" t="s">
        <v>153</v>
      </c>
      <c r="V53" s="36" t="s">
        <v>153</v>
      </c>
      <c r="W53" s="36" t="s">
        <v>234</v>
      </c>
      <c r="X53" s="36" t="s">
        <v>153</v>
      </c>
      <c r="Y53" s="36"/>
    </row>
    <row r="54" spans="1:25" ht="24" hidden="1" customHeight="1" x14ac:dyDescent="0.25">
      <c r="A54" s="23"/>
      <c r="B54" s="32" t="s">
        <v>235</v>
      </c>
      <c r="C54" s="33" t="s">
        <v>236</v>
      </c>
      <c r="D54" s="69"/>
      <c r="E54" s="67"/>
      <c r="F54" s="71">
        <v>0</v>
      </c>
      <c r="G54" s="67"/>
      <c r="H54" s="67"/>
      <c r="I54" s="67"/>
      <c r="J54" s="67"/>
      <c r="K54" s="62">
        <f t="shared" si="5"/>
        <v>0</v>
      </c>
      <c r="L54" s="71">
        <v>0</v>
      </c>
      <c r="M54" s="62">
        <f t="shared" si="6"/>
        <v>0</v>
      </c>
      <c r="N54" s="59"/>
      <c r="O54" s="63"/>
      <c r="Q54" s="36">
        <v>1.6</v>
      </c>
      <c r="R54" s="36" t="s">
        <v>153</v>
      </c>
      <c r="S54" s="36">
        <v>1.6</v>
      </c>
      <c r="T54" s="36">
        <v>1.6</v>
      </c>
      <c r="U54" s="36">
        <v>1.6</v>
      </c>
      <c r="V54" s="36">
        <v>1.6</v>
      </c>
      <c r="W54" s="36" t="s">
        <v>237</v>
      </c>
      <c r="X54" s="36" t="s">
        <v>153</v>
      </c>
      <c r="Y54" s="36" t="s">
        <v>155</v>
      </c>
    </row>
    <row r="55" spans="1:25" ht="24" hidden="1" customHeight="1" x14ac:dyDescent="0.25">
      <c r="A55" s="23"/>
      <c r="B55" s="32" t="s">
        <v>238</v>
      </c>
      <c r="C55" s="33" t="s">
        <v>239</v>
      </c>
      <c r="D55" s="69"/>
      <c r="E55" s="71">
        <v>0</v>
      </c>
      <c r="F55" s="71">
        <v>339703</v>
      </c>
      <c r="G55" s="71">
        <v>216198</v>
      </c>
      <c r="H55" s="71">
        <v>7767</v>
      </c>
      <c r="I55" s="71">
        <v>0</v>
      </c>
      <c r="J55" s="71">
        <v>0</v>
      </c>
      <c r="K55" s="62">
        <f t="shared" si="5"/>
        <v>563668</v>
      </c>
      <c r="L55" s="66"/>
      <c r="M55" s="62">
        <f t="shared" si="6"/>
        <v>563668</v>
      </c>
      <c r="N55" s="59"/>
      <c r="O55" s="63"/>
      <c r="Q55" s="36" t="s">
        <v>153</v>
      </c>
      <c r="R55" s="36" t="s">
        <v>153</v>
      </c>
      <c r="S55" s="36" t="s">
        <v>153</v>
      </c>
      <c r="T55" s="36" t="s">
        <v>153</v>
      </c>
      <c r="U55" s="36" t="s">
        <v>153</v>
      </c>
      <c r="V55" s="36" t="s">
        <v>153</v>
      </c>
      <c r="W55" s="36" t="s">
        <v>162</v>
      </c>
      <c r="X55" s="36">
        <v>1.6</v>
      </c>
      <c r="Y55" s="36" t="s">
        <v>155</v>
      </c>
    </row>
    <row r="56" spans="1:25" ht="24" hidden="1" customHeight="1" x14ac:dyDescent="0.25">
      <c r="A56" s="23"/>
      <c r="B56" s="32"/>
      <c r="C56" s="33"/>
      <c r="D56" s="69"/>
      <c r="E56" s="66"/>
      <c r="F56" s="66"/>
      <c r="G56" s="66"/>
      <c r="H56" s="66"/>
      <c r="I56" s="66"/>
      <c r="J56" s="66"/>
      <c r="K56" s="67"/>
      <c r="L56" s="66"/>
      <c r="M56" s="66"/>
      <c r="N56" s="59"/>
      <c r="O56" s="81"/>
      <c r="Q56" s="36"/>
      <c r="R56" s="36"/>
      <c r="S56" s="36"/>
      <c r="T56" s="36"/>
      <c r="U56" s="36"/>
      <c r="V56" s="36"/>
      <c r="W56" s="36"/>
      <c r="X56" s="36"/>
      <c r="Y56" s="36"/>
    </row>
    <row r="57" spans="1:25" ht="24" customHeight="1" x14ac:dyDescent="0.25">
      <c r="A57" s="23"/>
      <c r="B57" s="32"/>
      <c r="C57" s="82" t="s">
        <v>63</v>
      </c>
      <c r="D57" s="69"/>
      <c r="E57" s="66"/>
      <c r="F57" s="66"/>
      <c r="G57" s="66"/>
      <c r="H57" s="66"/>
      <c r="I57" s="66"/>
      <c r="J57" s="66"/>
      <c r="K57" s="67"/>
      <c r="L57" s="66"/>
      <c r="M57" s="66"/>
      <c r="N57" s="59"/>
      <c r="O57" s="81"/>
      <c r="Q57" s="36"/>
      <c r="R57" s="36"/>
      <c r="S57" s="36"/>
      <c r="T57" s="36"/>
      <c r="U57" s="36"/>
      <c r="V57" s="36"/>
      <c r="W57" s="36"/>
      <c r="X57" s="36"/>
      <c r="Y57" s="36"/>
    </row>
    <row r="58" spans="1:25" ht="24" customHeight="1" x14ac:dyDescent="0.25">
      <c r="A58" s="23"/>
      <c r="B58" s="32" t="s">
        <v>240</v>
      </c>
      <c r="C58" s="73" t="s">
        <v>241</v>
      </c>
      <c r="D58" s="69"/>
      <c r="E58" s="66"/>
      <c r="F58" s="66"/>
      <c r="G58" s="66"/>
      <c r="H58" s="66"/>
      <c r="I58" s="66"/>
      <c r="J58" s="66"/>
      <c r="K58" s="71">
        <v>208368</v>
      </c>
      <c r="L58" s="71">
        <v>0</v>
      </c>
      <c r="M58" s="62">
        <f>K58-L58</f>
        <v>208368</v>
      </c>
      <c r="N58" s="59"/>
      <c r="O58" s="63"/>
      <c r="Q58" s="36"/>
      <c r="R58" s="36"/>
      <c r="S58" s="36"/>
      <c r="T58" s="36"/>
      <c r="U58" s="36"/>
      <c r="V58" s="36"/>
      <c r="W58" s="36" t="s">
        <v>242</v>
      </c>
      <c r="X58" s="36" t="s">
        <v>153</v>
      </c>
      <c r="Y58" s="36" t="s">
        <v>155</v>
      </c>
    </row>
    <row r="59" spans="1:25" ht="24" hidden="1" customHeight="1" x14ac:dyDescent="0.25">
      <c r="A59" s="23"/>
      <c r="B59" s="32" t="s">
        <v>243</v>
      </c>
      <c r="C59" s="73" t="s">
        <v>244</v>
      </c>
      <c r="D59" s="69"/>
      <c r="E59" s="66"/>
      <c r="F59" s="66"/>
      <c r="G59" s="66"/>
      <c r="H59" s="66"/>
      <c r="I59" s="66"/>
      <c r="J59" s="66"/>
      <c r="K59" s="71">
        <v>250874</v>
      </c>
      <c r="L59" s="71">
        <v>0</v>
      </c>
      <c r="M59" s="62">
        <f>K59-L59</f>
        <v>250874</v>
      </c>
      <c r="N59" s="59"/>
      <c r="O59" s="63"/>
      <c r="Q59" s="36"/>
      <c r="R59" s="36"/>
      <c r="S59" s="36"/>
      <c r="T59" s="36"/>
      <c r="U59" s="36"/>
      <c r="V59" s="36"/>
      <c r="W59" s="36" t="s">
        <v>242</v>
      </c>
      <c r="X59" s="36" t="s">
        <v>153</v>
      </c>
      <c r="Y59" s="36" t="s">
        <v>155</v>
      </c>
    </row>
    <row r="60" spans="1:25" ht="24" hidden="1" customHeight="1" x14ac:dyDescent="0.25">
      <c r="A60" s="23"/>
      <c r="B60" s="32" t="s">
        <v>245</v>
      </c>
      <c r="C60" s="73" t="s">
        <v>246</v>
      </c>
      <c r="D60" s="69"/>
      <c r="E60" s="66"/>
      <c r="F60" s="66"/>
      <c r="G60" s="66"/>
      <c r="H60" s="66"/>
      <c r="I60" s="66"/>
      <c r="J60" s="66"/>
      <c r="K60" s="71">
        <v>40436</v>
      </c>
      <c r="L60" s="71">
        <v>0</v>
      </c>
      <c r="M60" s="62">
        <f>K60-L60</f>
        <v>40436</v>
      </c>
      <c r="N60" s="59"/>
      <c r="O60" s="63"/>
      <c r="Q60" s="36"/>
      <c r="R60" s="36"/>
      <c r="S60" s="36"/>
      <c r="T60" s="36"/>
      <c r="U60" s="36"/>
      <c r="V60" s="36"/>
      <c r="W60" s="36" t="s">
        <v>242</v>
      </c>
      <c r="X60" s="36" t="s">
        <v>153</v>
      </c>
      <c r="Y60" s="36" t="s">
        <v>155</v>
      </c>
    </row>
    <row r="61" spans="1:25" ht="24" customHeight="1" x14ac:dyDescent="0.25">
      <c r="A61" s="23"/>
      <c r="B61" s="32"/>
      <c r="C61" s="33"/>
      <c r="D61" s="69"/>
      <c r="E61" s="66"/>
      <c r="F61" s="66"/>
      <c r="G61" s="66"/>
      <c r="H61" s="66"/>
      <c r="I61" s="66"/>
      <c r="J61" s="66"/>
      <c r="K61" s="67"/>
      <c r="L61" s="66"/>
      <c r="M61" s="66"/>
      <c r="N61" s="59"/>
      <c r="O61" s="81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24" customHeight="1" x14ac:dyDescent="0.25">
      <c r="A62" s="23"/>
      <c r="B62" s="32"/>
      <c r="C62" s="82" t="s">
        <v>67</v>
      </c>
      <c r="D62" s="69"/>
      <c r="E62" s="66"/>
      <c r="F62" s="66"/>
      <c r="G62" s="66"/>
      <c r="H62" s="66"/>
      <c r="I62" s="66"/>
      <c r="J62" s="66"/>
      <c r="K62" s="67"/>
      <c r="L62" s="66"/>
      <c r="M62" s="66"/>
      <c r="N62" s="59"/>
      <c r="O62" s="81"/>
      <c r="Q62" s="36"/>
      <c r="R62" s="36"/>
      <c r="S62" s="36"/>
      <c r="T62" s="36"/>
      <c r="U62" s="36"/>
      <c r="V62" s="36"/>
      <c r="W62" s="36"/>
      <c r="X62" s="36"/>
      <c r="Y62" s="36"/>
    </row>
    <row r="63" spans="1:25" ht="24" hidden="1" customHeight="1" x14ac:dyDescent="0.25">
      <c r="A63" s="23"/>
      <c r="B63" s="32" t="s">
        <v>247</v>
      </c>
      <c r="C63" s="73" t="s">
        <v>248</v>
      </c>
      <c r="D63" s="69"/>
      <c r="E63" s="66"/>
      <c r="F63" s="66"/>
      <c r="G63" s="66"/>
      <c r="H63" s="66"/>
      <c r="I63" s="66"/>
      <c r="J63" s="66"/>
      <c r="K63" s="71">
        <v>0</v>
      </c>
      <c r="L63" s="71">
        <v>0</v>
      </c>
      <c r="M63" s="62">
        <f t="shared" ref="M63:M71" si="7">K63-L63</f>
        <v>0</v>
      </c>
      <c r="N63" s="59"/>
      <c r="O63" s="63"/>
      <c r="Q63" s="36"/>
      <c r="R63" s="36"/>
      <c r="S63" s="36"/>
      <c r="T63" s="36"/>
      <c r="U63" s="36"/>
      <c r="V63" s="36"/>
      <c r="W63" s="36" t="s">
        <v>242</v>
      </c>
      <c r="X63" s="36" t="s">
        <v>153</v>
      </c>
      <c r="Y63" s="36" t="s">
        <v>155</v>
      </c>
    </row>
    <row r="64" spans="1:25" ht="24" customHeight="1" x14ac:dyDescent="0.25">
      <c r="A64" s="23"/>
      <c r="B64" s="32" t="s">
        <v>249</v>
      </c>
      <c r="C64" s="73" t="s">
        <v>241</v>
      </c>
      <c r="D64" s="69"/>
      <c r="E64" s="66"/>
      <c r="F64" s="66"/>
      <c r="G64" s="66"/>
      <c r="H64" s="66"/>
      <c r="I64" s="66"/>
      <c r="J64" s="66"/>
      <c r="K64" s="71">
        <v>0</v>
      </c>
      <c r="L64" s="71">
        <v>0</v>
      </c>
      <c r="M64" s="62">
        <f t="shared" si="7"/>
        <v>0</v>
      </c>
      <c r="N64" s="59"/>
      <c r="O64" s="63"/>
      <c r="Q64" s="36"/>
      <c r="R64" s="36"/>
      <c r="S64" s="36"/>
      <c r="T64" s="36"/>
      <c r="U64" s="36"/>
      <c r="V64" s="36"/>
      <c r="W64" s="36" t="s">
        <v>242</v>
      </c>
      <c r="X64" s="36" t="s">
        <v>153</v>
      </c>
      <c r="Y64" s="36" t="s">
        <v>155</v>
      </c>
    </row>
    <row r="65" spans="1:26" ht="24" hidden="1" customHeight="1" x14ac:dyDescent="0.25">
      <c r="A65" s="23"/>
      <c r="B65" s="32" t="s">
        <v>250</v>
      </c>
      <c r="C65" s="73" t="s">
        <v>244</v>
      </c>
      <c r="D65" s="69"/>
      <c r="E65" s="66"/>
      <c r="F65" s="66"/>
      <c r="G65" s="66"/>
      <c r="H65" s="66"/>
      <c r="I65" s="66"/>
      <c r="J65" s="66"/>
      <c r="K65" s="71">
        <v>0</v>
      </c>
      <c r="L65" s="71">
        <v>0</v>
      </c>
      <c r="M65" s="62">
        <f t="shared" si="7"/>
        <v>0</v>
      </c>
      <c r="N65" s="59"/>
      <c r="O65" s="63"/>
      <c r="Q65" s="36"/>
      <c r="R65" s="36"/>
      <c r="S65" s="36"/>
      <c r="T65" s="36"/>
      <c r="U65" s="36"/>
      <c r="V65" s="36"/>
      <c r="W65" s="36" t="s">
        <v>242</v>
      </c>
      <c r="X65" s="36" t="s">
        <v>153</v>
      </c>
      <c r="Y65" s="36" t="s">
        <v>155</v>
      </c>
    </row>
    <row r="66" spans="1:26" ht="24" hidden="1" customHeight="1" x14ac:dyDescent="0.25">
      <c r="A66" s="23"/>
      <c r="B66" s="32" t="s">
        <v>251</v>
      </c>
      <c r="C66" s="73" t="s">
        <v>246</v>
      </c>
      <c r="D66" s="69"/>
      <c r="E66" s="66"/>
      <c r="F66" s="66"/>
      <c r="G66" s="66"/>
      <c r="H66" s="66"/>
      <c r="I66" s="66"/>
      <c r="J66" s="66"/>
      <c r="K66" s="71">
        <v>0</v>
      </c>
      <c r="L66" s="71">
        <v>0</v>
      </c>
      <c r="M66" s="62">
        <f t="shared" si="7"/>
        <v>0</v>
      </c>
      <c r="N66" s="59"/>
      <c r="O66" s="63"/>
      <c r="Q66" s="36"/>
      <c r="R66" s="36"/>
      <c r="S66" s="36"/>
      <c r="T66" s="36"/>
      <c r="U66" s="36"/>
      <c r="V66" s="36"/>
      <c r="W66" s="36" t="s">
        <v>242</v>
      </c>
      <c r="X66" s="36" t="s">
        <v>153</v>
      </c>
      <c r="Y66" s="36" t="s">
        <v>155</v>
      </c>
    </row>
    <row r="67" spans="1:26" ht="24" hidden="1" customHeight="1" x14ac:dyDescent="0.25">
      <c r="A67" s="23"/>
      <c r="B67" s="32" t="s">
        <v>252</v>
      </c>
      <c r="C67" s="73" t="s">
        <v>253</v>
      </c>
      <c r="D67" s="69"/>
      <c r="E67" s="66"/>
      <c r="F67" s="66"/>
      <c r="G67" s="66"/>
      <c r="H67" s="66"/>
      <c r="I67" s="66"/>
      <c r="J67" s="66"/>
      <c r="K67" s="71">
        <v>0</v>
      </c>
      <c r="L67" s="71">
        <v>0</v>
      </c>
      <c r="M67" s="62">
        <f t="shared" si="7"/>
        <v>0</v>
      </c>
      <c r="N67" s="59"/>
      <c r="O67" s="63"/>
      <c r="Q67" s="36"/>
      <c r="R67" s="36"/>
      <c r="S67" s="36"/>
      <c r="T67" s="36"/>
      <c r="U67" s="36"/>
      <c r="V67" s="36"/>
      <c r="W67" s="36" t="s">
        <v>242</v>
      </c>
      <c r="X67" s="36" t="s">
        <v>153</v>
      </c>
      <c r="Y67" s="36" t="s">
        <v>155</v>
      </c>
    </row>
    <row r="68" spans="1:26" ht="24" hidden="1" customHeight="1" x14ac:dyDescent="0.25">
      <c r="A68" s="23"/>
      <c r="B68" s="32" t="s">
        <v>254</v>
      </c>
      <c r="C68" s="73" t="s">
        <v>255</v>
      </c>
      <c r="D68" s="69"/>
      <c r="E68" s="66"/>
      <c r="F68" s="66"/>
      <c r="G68" s="66"/>
      <c r="H68" s="66"/>
      <c r="I68" s="66"/>
      <c r="J68" s="66"/>
      <c r="K68" s="71">
        <v>0</v>
      </c>
      <c r="L68" s="71">
        <v>0</v>
      </c>
      <c r="M68" s="62">
        <f t="shared" si="7"/>
        <v>0</v>
      </c>
      <c r="N68" s="59"/>
      <c r="O68" s="63"/>
      <c r="Q68" s="36"/>
      <c r="R68" s="36"/>
      <c r="S68" s="36"/>
      <c r="T68" s="36"/>
      <c r="U68" s="36"/>
      <c r="V68" s="36"/>
      <c r="W68" s="36" t="s">
        <v>242</v>
      </c>
      <c r="X68" s="36" t="s">
        <v>153</v>
      </c>
      <c r="Y68" s="36" t="s">
        <v>155</v>
      </c>
    </row>
    <row r="69" spans="1:26" ht="24" hidden="1" customHeight="1" x14ac:dyDescent="0.25">
      <c r="A69" s="23"/>
      <c r="B69" s="32" t="s">
        <v>357</v>
      </c>
      <c r="C69" s="73" t="s">
        <v>180</v>
      </c>
      <c r="D69" s="69"/>
      <c r="E69" s="66"/>
      <c r="F69" s="66"/>
      <c r="G69" s="66"/>
      <c r="H69" s="66"/>
      <c r="I69" s="66"/>
      <c r="J69" s="66"/>
      <c r="K69" s="71">
        <v>63819</v>
      </c>
      <c r="L69" s="71">
        <v>0</v>
      </c>
      <c r="M69" s="62">
        <f t="shared" si="7"/>
        <v>63819</v>
      </c>
      <c r="N69" s="59"/>
      <c r="O69" s="63"/>
      <c r="Q69" s="36"/>
      <c r="R69" s="36"/>
      <c r="S69" s="36"/>
      <c r="T69" s="36"/>
      <c r="U69" s="36"/>
      <c r="V69" s="36"/>
      <c r="W69" s="36" t="s">
        <v>242</v>
      </c>
      <c r="X69" s="36" t="s">
        <v>153</v>
      </c>
      <c r="Y69" s="36"/>
    </row>
    <row r="70" spans="1:26" ht="24" hidden="1" customHeight="1" x14ac:dyDescent="0.25">
      <c r="A70" s="23"/>
      <c r="B70" s="32"/>
      <c r="C70" s="33"/>
      <c r="D70" s="69"/>
      <c r="E70" s="66"/>
      <c r="F70" s="66"/>
      <c r="G70" s="66"/>
      <c r="H70" s="66"/>
      <c r="I70" s="66"/>
      <c r="J70" s="67"/>
      <c r="K70" s="67"/>
      <c r="L70" s="66"/>
      <c r="M70" s="66"/>
      <c r="N70" s="59"/>
      <c r="O70" s="81"/>
      <c r="Q70" s="36"/>
      <c r="R70" s="36"/>
      <c r="S70" s="36"/>
      <c r="T70" s="36"/>
      <c r="U70" s="36"/>
      <c r="V70" s="36"/>
      <c r="W70" s="36"/>
      <c r="X70" s="36"/>
      <c r="Y70" s="36"/>
    </row>
    <row r="71" spans="1:26" ht="24" hidden="1" customHeight="1" x14ac:dyDescent="0.25">
      <c r="A71" s="23"/>
      <c r="B71" s="32" t="s">
        <v>256</v>
      </c>
      <c r="C71" s="73" t="s">
        <v>257</v>
      </c>
      <c r="D71" s="69"/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62">
        <f t="shared" ref="K71" si="8">SUM(E71:J71)</f>
        <v>0</v>
      </c>
      <c r="L71" s="71">
        <v>0</v>
      </c>
      <c r="M71" s="83">
        <f t="shared" si="7"/>
        <v>0</v>
      </c>
      <c r="N71" s="59"/>
      <c r="O71" s="63"/>
      <c r="Q71" s="36" t="s">
        <v>258</v>
      </c>
      <c r="R71" s="36" t="s">
        <v>258</v>
      </c>
      <c r="S71" s="36" t="s">
        <v>258</v>
      </c>
      <c r="T71" s="36" t="s">
        <v>258</v>
      </c>
      <c r="U71" s="36" t="s">
        <v>258</v>
      </c>
      <c r="V71" s="36" t="s">
        <v>258</v>
      </c>
      <c r="W71" s="36" t="s">
        <v>259</v>
      </c>
      <c r="X71" s="36" t="s">
        <v>258</v>
      </c>
      <c r="Y71" s="36">
        <v>1021</v>
      </c>
      <c r="Z71" s="27" t="s">
        <v>260</v>
      </c>
    </row>
    <row r="72" spans="1:26" ht="24" hidden="1" customHeight="1" x14ac:dyDescent="0.25">
      <c r="A72" s="23"/>
      <c r="B72" s="32"/>
      <c r="C72" s="73"/>
      <c r="D72" s="69"/>
      <c r="E72" s="84"/>
      <c r="F72" s="84"/>
      <c r="G72" s="72"/>
      <c r="H72" s="72"/>
      <c r="I72" s="72"/>
      <c r="J72" s="72"/>
      <c r="K72" s="85"/>
      <c r="L72" s="84"/>
      <c r="M72" s="85"/>
      <c r="N72" s="59"/>
      <c r="O72" s="86"/>
      <c r="Q72" s="36"/>
      <c r="R72" s="36"/>
      <c r="S72" s="36"/>
      <c r="T72" s="36"/>
      <c r="U72" s="36"/>
      <c r="V72" s="36"/>
      <c r="W72" s="36"/>
      <c r="X72" s="36"/>
      <c r="Y72" s="36"/>
    </row>
    <row r="73" spans="1:26" ht="24" hidden="1" customHeight="1" x14ac:dyDescent="0.25">
      <c r="A73" s="23"/>
      <c r="B73" s="32" t="s">
        <v>261</v>
      </c>
      <c r="C73" s="73" t="s">
        <v>262</v>
      </c>
      <c r="D73" s="69"/>
      <c r="E73" s="62">
        <f t="shared" ref="E73:M73" si="9">SUM(E9:E71)</f>
        <v>15501042</v>
      </c>
      <c r="F73" s="62">
        <f t="shared" si="9"/>
        <v>43242562.849999994</v>
      </c>
      <c r="G73" s="62">
        <f t="shared" si="9"/>
        <v>14445823.360000001</v>
      </c>
      <c r="H73" s="62">
        <f t="shared" si="9"/>
        <v>23676071.399999999</v>
      </c>
      <c r="I73" s="62">
        <f t="shared" si="9"/>
        <v>1283751.3899999999</v>
      </c>
      <c r="J73" s="62">
        <f t="shared" si="9"/>
        <v>1965441</v>
      </c>
      <c r="K73" s="62">
        <f t="shared" si="9"/>
        <v>100678189</v>
      </c>
      <c r="L73" s="62">
        <f t="shared" si="9"/>
        <v>0</v>
      </c>
      <c r="M73" s="62">
        <f t="shared" si="9"/>
        <v>100678189</v>
      </c>
      <c r="N73" s="59"/>
      <c r="O73" s="87"/>
      <c r="Q73" s="36"/>
      <c r="R73" s="36"/>
      <c r="S73" s="36"/>
      <c r="T73" s="36"/>
      <c r="U73" s="36"/>
      <c r="V73" s="36"/>
      <c r="W73" s="36"/>
      <c r="X73" s="36"/>
      <c r="Y73" s="36"/>
    </row>
    <row r="74" spans="1:26" ht="24" hidden="1" customHeight="1" x14ac:dyDescent="0.25">
      <c r="A74" s="23"/>
      <c r="B74" s="32"/>
      <c r="C74" s="73"/>
      <c r="D74" s="69"/>
      <c r="E74" s="70"/>
      <c r="F74" s="70"/>
      <c r="G74" s="72"/>
      <c r="H74" s="72"/>
      <c r="I74" s="72"/>
      <c r="J74" s="72"/>
      <c r="K74" s="72"/>
      <c r="L74" s="70"/>
      <c r="M74" s="72"/>
      <c r="N74" s="59"/>
      <c r="O74" s="74"/>
      <c r="Q74" s="36"/>
      <c r="R74" s="36"/>
      <c r="S74" s="36"/>
      <c r="T74" s="36"/>
      <c r="U74" s="36"/>
      <c r="V74" s="36"/>
      <c r="W74" s="36"/>
      <c r="X74" s="36"/>
      <c r="Y74" s="36"/>
    </row>
    <row r="75" spans="1:26" s="93" customFormat="1" ht="38.25" x14ac:dyDescent="0.25">
      <c r="A75" s="23"/>
      <c r="B75" s="27" t="s">
        <v>263</v>
      </c>
      <c r="C75" s="88" t="s">
        <v>264</v>
      </c>
      <c r="D75" s="23"/>
      <c r="E75" s="125" t="s">
        <v>265</v>
      </c>
      <c r="F75" s="126"/>
      <c r="G75" s="127"/>
      <c r="H75" s="89" t="s">
        <v>266</v>
      </c>
      <c r="I75" s="89" t="s">
        <v>267</v>
      </c>
      <c r="J75" s="89" t="s">
        <v>268</v>
      </c>
      <c r="K75" s="90"/>
      <c r="L75" s="90"/>
      <c r="M75" s="90"/>
      <c r="N75" s="91"/>
      <c r="O75" s="92"/>
      <c r="Q75" s="94"/>
      <c r="R75" s="94"/>
      <c r="S75" s="94"/>
      <c r="T75" s="94"/>
      <c r="U75" s="95"/>
      <c r="V75" s="95"/>
      <c r="W75" s="95"/>
      <c r="X75" s="95"/>
      <c r="Y75" s="95"/>
      <c r="Z75" s="96"/>
    </row>
    <row r="76" spans="1:26" s="93" customFormat="1" ht="24" hidden="1" customHeight="1" x14ac:dyDescent="0.25">
      <c r="A76" s="23"/>
      <c r="B76" s="97" t="s">
        <v>269</v>
      </c>
      <c r="C76" s="33"/>
      <c r="D76" s="98"/>
      <c r="E76" s="99" t="s">
        <v>270</v>
      </c>
      <c r="F76" s="100"/>
      <c r="G76" s="101"/>
      <c r="H76" s="71">
        <v>49718389</v>
      </c>
      <c r="I76" s="71">
        <v>47860054</v>
      </c>
      <c r="J76" s="62">
        <f>H76-I76</f>
        <v>1858335</v>
      </c>
      <c r="K76" s="23"/>
      <c r="L76" s="23"/>
      <c r="M76" s="23"/>
      <c r="N76" s="23"/>
      <c r="O76" s="103"/>
      <c r="Q76" s="94"/>
      <c r="R76" s="94"/>
      <c r="S76" s="94"/>
      <c r="T76" s="104" t="s">
        <v>271</v>
      </c>
      <c r="U76" s="104" t="s">
        <v>272</v>
      </c>
      <c r="V76" s="104"/>
      <c r="W76" s="95"/>
      <c r="X76" s="95"/>
      <c r="Y76" s="95"/>
      <c r="Z76" s="96"/>
    </row>
    <row r="77" spans="1:26" s="93" customFormat="1" ht="24" hidden="1" customHeight="1" x14ac:dyDescent="0.25">
      <c r="A77" s="23"/>
      <c r="B77" s="97" t="s">
        <v>125</v>
      </c>
      <c r="C77" s="98"/>
      <c r="D77" s="98"/>
      <c r="E77" s="99" t="s">
        <v>125</v>
      </c>
      <c r="F77" s="100"/>
      <c r="G77" s="101"/>
      <c r="H77" s="71">
        <v>1665181</v>
      </c>
      <c r="I77" s="71">
        <v>1764636</v>
      </c>
      <c r="J77" s="62">
        <f>H77-I77</f>
        <v>-99455</v>
      </c>
      <c r="K77" s="23"/>
      <c r="L77" s="23"/>
      <c r="M77" s="23"/>
      <c r="N77" s="23"/>
      <c r="O77" s="103"/>
      <c r="Q77" s="94"/>
      <c r="R77" s="94"/>
      <c r="S77" s="94"/>
      <c r="T77" s="104" t="s">
        <v>273</v>
      </c>
      <c r="U77" s="104" t="s">
        <v>272</v>
      </c>
      <c r="V77" s="104"/>
      <c r="W77" s="95"/>
      <c r="X77" s="95"/>
      <c r="Y77" s="95"/>
      <c r="Z77" s="96"/>
    </row>
    <row r="78" spans="1:26" s="93" customFormat="1" ht="24" customHeight="1" x14ac:dyDescent="0.25">
      <c r="A78" s="23"/>
      <c r="B78" s="97" t="s">
        <v>274</v>
      </c>
      <c r="C78" s="33"/>
      <c r="D78" s="23"/>
      <c r="E78" s="128" t="s">
        <v>275</v>
      </c>
      <c r="F78" s="129"/>
      <c r="G78" s="130"/>
      <c r="H78" s="71">
        <v>28367415</v>
      </c>
      <c r="I78" s="71">
        <v>34369378</v>
      </c>
      <c r="J78" s="62">
        <f>H78-I78</f>
        <v>-6001963</v>
      </c>
      <c r="K78" s="23"/>
      <c r="L78" s="23"/>
      <c r="M78" s="23"/>
      <c r="N78" s="23"/>
      <c r="O78" s="103"/>
      <c r="Q78" s="94"/>
      <c r="R78" s="94"/>
      <c r="S78" s="94"/>
      <c r="T78" s="104" t="s">
        <v>276</v>
      </c>
      <c r="U78" s="104" t="s">
        <v>272</v>
      </c>
      <c r="V78" s="104"/>
      <c r="W78" s="95"/>
      <c r="X78" s="95"/>
      <c r="Y78" s="95"/>
      <c r="Z78" s="96"/>
    </row>
    <row r="79" spans="1:26" s="93" customFormat="1" ht="24" hidden="1" customHeight="1" x14ac:dyDescent="0.25">
      <c r="A79" s="23"/>
      <c r="B79" s="97" t="s">
        <v>7</v>
      </c>
      <c r="C79" s="33"/>
      <c r="D79" s="23"/>
      <c r="E79" s="105" t="s">
        <v>7</v>
      </c>
      <c r="F79" s="106"/>
      <c r="G79" s="107"/>
      <c r="H79" s="71">
        <v>15763443</v>
      </c>
      <c r="I79" s="71">
        <v>15447008</v>
      </c>
      <c r="J79" s="62">
        <f>H79-I79</f>
        <v>316435</v>
      </c>
      <c r="K79" s="23"/>
      <c r="L79" s="23"/>
      <c r="M79" s="23"/>
      <c r="N79" s="23"/>
      <c r="O79" s="103"/>
      <c r="Q79" s="94"/>
      <c r="R79" s="94"/>
      <c r="S79" s="94"/>
      <c r="T79" s="104" t="s">
        <v>277</v>
      </c>
      <c r="U79" s="104" t="s">
        <v>272</v>
      </c>
      <c r="V79" s="104"/>
      <c r="W79" s="95"/>
      <c r="X79" s="95"/>
      <c r="Y79" s="95"/>
      <c r="Z79" s="96"/>
    </row>
    <row r="80" spans="1:26" s="93" customFormat="1" ht="24" hidden="1" customHeight="1" x14ac:dyDescent="0.25">
      <c r="A80" s="23"/>
      <c r="B80" s="32"/>
      <c r="C80" s="33"/>
      <c r="D80" s="23"/>
      <c r="E80" s="108" t="s">
        <v>278</v>
      </c>
      <c r="F80" s="100"/>
      <c r="G80" s="101"/>
      <c r="H80" s="62">
        <f>SUM(H76:H79)</f>
        <v>95514428</v>
      </c>
      <c r="I80" s="62">
        <f>SUM(I76:I79)</f>
        <v>99441076</v>
      </c>
      <c r="J80" s="62">
        <f>SUM(J76:J79)</f>
        <v>-3926648</v>
      </c>
      <c r="K80" s="72"/>
      <c r="L80" s="72"/>
      <c r="M80" s="72"/>
      <c r="N80" s="72"/>
      <c r="O80" s="72"/>
      <c r="P80" s="72"/>
      <c r="Q80" s="94"/>
      <c r="R80" s="94"/>
      <c r="S80" s="94"/>
      <c r="T80" s="104"/>
      <c r="U80" s="104"/>
      <c r="V80" s="104"/>
      <c r="W80" s="95"/>
      <c r="X80" s="95"/>
      <c r="Y80" s="95"/>
      <c r="Z80" s="96"/>
    </row>
    <row r="81" spans="1:26" s="93" customFormat="1" ht="24" customHeight="1" x14ac:dyDescent="0.25">
      <c r="A81" s="23"/>
      <c r="B81" s="32"/>
      <c r="C81" s="33"/>
      <c r="D81" s="23"/>
      <c r="E81" s="82"/>
      <c r="F81" s="23"/>
      <c r="G81" s="23"/>
      <c r="H81" s="23"/>
      <c r="I81" s="23"/>
      <c r="J81" s="23"/>
      <c r="K81" s="72"/>
      <c r="L81" s="72"/>
      <c r="M81" s="72"/>
      <c r="N81" s="72"/>
      <c r="O81" s="72"/>
      <c r="P81" s="72"/>
      <c r="Q81" s="94"/>
      <c r="R81" s="94"/>
      <c r="S81" s="94"/>
      <c r="T81" s="94"/>
      <c r="U81" s="95"/>
      <c r="V81" s="95"/>
      <c r="W81" s="95"/>
      <c r="X81" s="95"/>
      <c r="Y81" s="95"/>
      <c r="Z81" s="96"/>
    </row>
    <row r="82" spans="1:26" ht="24" customHeight="1" x14ac:dyDescent="0.25">
      <c r="A82" s="23"/>
      <c r="B82" s="32"/>
      <c r="C82" s="75" t="s">
        <v>76</v>
      </c>
      <c r="D82" s="69"/>
      <c r="E82" s="70"/>
      <c r="F82" s="70"/>
      <c r="G82" s="23"/>
      <c r="H82" s="23"/>
      <c r="I82" s="23"/>
      <c r="J82" s="72"/>
      <c r="K82" s="72"/>
      <c r="L82" s="70"/>
      <c r="M82" s="72"/>
      <c r="N82" s="59"/>
      <c r="O82" s="74"/>
      <c r="Q82" s="36"/>
      <c r="R82" s="36"/>
      <c r="S82" s="36"/>
      <c r="T82" s="36"/>
      <c r="U82" s="36"/>
      <c r="V82" s="36"/>
      <c r="W82" s="36"/>
      <c r="X82" s="36"/>
      <c r="Y82" s="36"/>
    </row>
    <row r="83" spans="1:26" ht="25.5" x14ac:dyDescent="0.25">
      <c r="A83" s="23"/>
      <c r="B83" s="32" t="s">
        <v>279</v>
      </c>
      <c r="C83" s="73" t="s">
        <v>358</v>
      </c>
      <c r="D83" s="69"/>
      <c r="E83" s="70"/>
      <c r="F83" s="70"/>
      <c r="G83" s="72"/>
      <c r="H83" s="72"/>
      <c r="I83" s="72"/>
      <c r="J83" s="72"/>
      <c r="K83" s="71">
        <v>95514428</v>
      </c>
      <c r="L83" s="70"/>
      <c r="M83" s="72"/>
      <c r="N83" s="59"/>
      <c r="O83" s="63"/>
      <c r="Q83" s="36"/>
      <c r="R83" s="36"/>
      <c r="S83" s="36"/>
      <c r="T83" s="36"/>
      <c r="U83" s="36"/>
      <c r="V83" s="36"/>
      <c r="W83" s="36" t="s">
        <v>281</v>
      </c>
      <c r="X83" s="36"/>
      <c r="Y83" s="36"/>
    </row>
    <row r="84" spans="1:26" ht="24" hidden="1" customHeight="1" x14ac:dyDescent="0.25">
      <c r="A84" s="23"/>
      <c r="B84" s="32" t="s">
        <v>282</v>
      </c>
      <c r="C84" s="73" t="s">
        <v>283</v>
      </c>
      <c r="D84" s="69"/>
      <c r="E84" s="70"/>
      <c r="F84" s="70"/>
      <c r="G84" s="72"/>
      <c r="H84" s="72"/>
      <c r="I84" s="72"/>
      <c r="J84" s="72"/>
      <c r="K84" s="71">
        <v>9227827</v>
      </c>
      <c r="L84" s="70"/>
      <c r="M84" s="72"/>
      <c r="N84" s="59"/>
      <c r="O84" s="63"/>
      <c r="Q84" s="36"/>
      <c r="R84" s="36"/>
      <c r="S84" s="36"/>
      <c r="T84" s="36"/>
      <c r="U84" s="36"/>
      <c r="V84" s="36"/>
      <c r="W84" s="36">
        <v>1.1000000000000001</v>
      </c>
      <c r="X84" s="36"/>
      <c r="Y84" s="36"/>
    </row>
    <row r="85" spans="1:26" ht="25.5" hidden="1" x14ac:dyDescent="0.25">
      <c r="A85" s="23"/>
      <c r="B85" s="32" t="s">
        <v>284</v>
      </c>
      <c r="C85" s="109" t="s">
        <v>359</v>
      </c>
      <c r="D85" s="69"/>
      <c r="E85" s="70"/>
      <c r="F85" s="70"/>
      <c r="G85" s="72"/>
      <c r="H85" s="72"/>
      <c r="I85" s="72"/>
      <c r="J85" s="72"/>
      <c r="K85" s="71">
        <v>-17946390</v>
      </c>
      <c r="L85" s="70"/>
      <c r="M85" s="72"/>
      <c r="N85" s="59"/>
      <c r="O85" s="63"/>
      <c r="Q85" s="36"/>
      <c r="R85" s="36"/>
      <c r="S85" s="36"/>
      <c r="T85" s="36"/>
      <c r="U85" s="36"/>
      <c r="V85" s="36"/>
      <c r="W85" s="36" t="s">
        <v>286</v>
      </c>
      <c r="X85" s="36"/>
      <c r="Y85" s="36"/>
    </row>
    <row r="86" spans="1:26" ht="25.5" hidden="1" x14ac:dyDescent="0.25">
      <c r="A86" s="23"/>
      <c r="B86" s="32" t="s">
        <v>287</v>
      </c>
      <c r="C86" s="109" t="s">
        <v>360</v>
      </c>
      <c r="D86" s="69"/>
      <c r="E86" s="70"/>
      <c r="F86" s="70"/>
      <c r="G86" s="72"/>
      <c r="H86" s="72"/>
      <c r="I86" s="72"/>
      <c r="J86" s="72"/>
      <c r="K86" s="71">
        <v>12645211</v>
      </c>
      <c r="L86" s="70"/>
      <c r="M86" s="72"/>
      <c r="N86" s="59"/>
      <c r="O86" s="63"/>
      <c r="Q86" s="36"/>
      <c r="R86" s="36"/>
      <c r="S86" s="36"/>
      <c r="T86" s="36"/>
      <c r="U86" s="36"/>
      <c r="V86" s="36"/>
      <c r="W86" s="36" t="s">
        <v>289</v>
      </c>
      <c r="X86" s="36"/>
      <c r="Y86" s="36"/>
    </row>
    <row r="87" spans="1:26" ht="24" hidden="1" customHeight="1" x14ac:dyDescent="0.25">
      <c r="A87" s="23"/>
      <c r="B87" s="32" t="s">
        <v>290</v>
      </c>
      <c r="C87" s="109" t="s">
        <v>291</v>
      </c>
      <c r="D87" s="69"/>
      <c r="E87" s="70"/>
      <c r="F87" s="70"/>
      <c r="G87" s="72"/>
      <c r="H87" s="72"/>
      <c r="I87" s="72"/>
      <c r="J87" s="72"/>
      <c r="K87" s="71">
        <v>1237113</v>
      </c>
      <c r="L87" s="70"/>
      <c r="M87" s="72"/>
      <c r="N87" s="59"/>
      <c r="O87" s="63"/>
      <c r="Q87" s="36"/>
      <c r="R87" s="36"/>
      <c r="S87" s="36"/>
      <c r="T87" s="36"/>
      <c r="U87" s="36"/>
      <c r="V87" s="36"/>
      <c r="W87" s="36" t="s">
        <v>292</v>
      </c>
      <c r="X87" s="36"/>
      <c r="Y87" s="36"/>
    </row>
    <row r="88" spans="1:26" ht="24" hidden="1" customHeight="1" x14ac:dyDescent="0.25">
      <c r="A88" s="23"/>
      <c r="B88" s="32" t="s">
        <v>293</v>
      </c>
      <c r="C88" s="109" t="s">
        <v>294</v>
      </c>
      <c r="D88" s="69"/>
      <c r="E88" s="70"/>
      <c r="F88" s="70"/>
      <c r="G88" s="72"/>
      <c r="H88" s="72"/>
      <c r="I88" s="72"/>
      <c r="J88" s="72"/>
      <c r="K88" s="71">
        <v>0</v>
      </c>
      <c r="L88" s="70"/>
      <c r="M88" s="72"/>
      <c r="N88" s="59"/>
      <c r="O88" s="63"/>
      <c r="Q88" s="36"/>
      <c r="R88" s="36"/>
      <c r="S88" s="36"/>
      <c r="T88" s="36"/>
      <c r="U88" s="36"/>
      <c r="V88" s="36"/>
      <c r="W88" s="36" t="s">
        <v>295</v>
      </c>
      <c r="X88" s="36"/>
      <c r="Y88" s="36"/>
    </row>
    <row r="89" spans="1:26" ht="24" hidden="1" customHeight="1" x14ac:dyDescent="0.25">
      <c r="A89" s="23"/>
      <c r="B89" s="32" t="s">
        <v>296</v>
      </c>
      <c r="C89" s="109" t="s">
        <v>297</v>
      </c>
      <c r="D89" s="60"/>
      <c r="E89" s="70"/>
      <c r="F89" s="70"/>
      <c r="G89" s="72"/>
      <c r="H89" s="72"/>
      <c r="I89" s="72"/>
      <c r="J89" s="72"/>
      <c r="K89" s="62">
        <f>SUM(K83:K88)</f>
        <v>100678189</v>
      </c>
      <c r="L89" s="70"/>
      <c r="M89" s="72"/>
      <c r="N89" s="59"/>
      <c r="O89" s="87"/>
      <c r="Q89" s="36"/>
      <c r="R89" s="36"/>
      <c r="S89" s="36"/>
      <c r="T89" s="36"/>
      <c r="U89" s="36"/>
      <c r="V89" s="36"/>
      <c r="W89" s="36"/>
      <c r="X89" s="36"/>
      <c r="Y89" s="36"/>
    </row>
    <row r="90" spans="1:26" ht="24" customHeight="1" x14ac:dyDescent="0.25">
      <c r="A90" s="23"/>
      <c r="B90" s="32"/>
      <c r="C90" s="109"/>
      <c r="D90" s="60"/>
      <c r="E90" s="70"/>
      <c r="F90" s="70"/>
      <c r="G90" s="72"/>
      <c r="H90" s="72"/>
      <c r="I90" s="72"/>
      <c r="J90" s="72"/>
      <c r="K90" s="110"/>
      <c r="L90" s="70"/>
      <c r="M90" s="72"/>
      <c r="N90" s="59"/>
      <c r="O90" s="87"/>
      <c r="Q90" s="36"/>
      <c r="R90" s="36"/>
      <c r="S90" s="36"/>
      <c r="T90" s="36"/>
      <c r="U90" s="36"/>
      <c r="V90" s="36"/>
      <c r="W90" s="36"/>
      <c r="X90" s="36"/>
      <c r="Y90" s="36"/>
    </row>
    <row r="91" spans="1:26" ht="24" customHeight="1" x14ac:dyDescent="0.25">
      <c r="A91" s="23"/>
      <c r="B91" s="111">
        <v>2</v>
      </c>
      <c r="C91" s="75" t="s">
        <v>298</v>
      </c>
      <c r="D91" s="112"/>
      <c r="E91" s="110"/>
      <c r="F91" s="110"/>
      <c r="G91" s="110"/>
      <c r="H91" s="110"/>
      <c r="I91" s="110"/>
      <c r="J91" s="110"/>
      <c r="K91" s="110"/>
      <c r="L91" s="110"/>
      <c r="M91" s="72"/>
      <c r="N91" s="59"/>
      <c r="O91" s="87"/>
      <c r="Q91" s="36"/>
      <c r="R91" s="36"/>
      <c r="S91" s="36"/>
      <c r="T91" s="36"/>
      <c r="U91" s="36"/>
      <c r="V91" s="36"/>
      <c r="W91" s="36"/>
      <c r="X91" s="36"/>
      <c r="Y91" s="36"/>
    </row>
    <row r="92" spans="1:26" ht="24" customHeight="1" x14ac:dyDescent="0.25">
      <c r="A92" s="23"/>
      <c r="B92" s="32"/>
      <c r="C92" s="75"/>
      <c r="D92" s="112"/>
      <c r="E92" s="110"/>
      <c r="F92" s="110"/>
      <c r="G92" s="110"/>
      <c r="H92" s="110"/>
      <c r="I92" s="110"/>
      <c r="J92" s="110"/>
      <c r="K92" s="72"/>
      <c r="L92" s="110"/>
      <c r="M92" s="72"/>
      <c r="N92" s="59"/>
      <c r="O92" s="74"/>
      <c r="Q92" s="36"/>
      <c r="R92" s="36"/>
      <c r="S92" s="36"/>
      <c r="T92" s="36"/>
      <c r="U92" s="36"/>
      <c r="V92" s="36"/>
      <c r="W92" s="36"/>
      <c r="X92" s="36"/>
      <c r="Y92" s="36"/>
    </row>
    <row r="93" spans="1:26" ht="24" hidden="1" customHeight="1" x14ac:dyDescent="0.25">
      <c r="A93" s="23"/>
      <c r="B93" s="32" t="s">
        <v>299</v>
      </c>
      <c r="C93" s="73" t="s">
        <v>248</v>
      </c>
      <c r="D93" s="112"/>
      <c r="E93" s="110"/>
      <c r="F93" s="110"/>
      <c r="G93" s="110"/>
      <c r="H93" s="110"/>
      <c r="I93" s="110"/>
      <c r="J93" s="110"/>
      <c r="K93" s="71">
        <v>918408</v>
      </c>
      <c r="L93" s="71">
        <v>740640</v>
      </c>
      <c r="M93" s="62">
        <f t="shared" ref="M93:M99" si="10">K93-L93</f>
        <v>177768</v>
      </c>
      <c r="N93" s="59"/>
      <c r="O93" s="63"/>
      <c r="Q93" s="36"/>
      <c r="R93" s="36"/>
      <c r="S93" s="36"/>
      <c r="T93" s="36"/>
      <c r="U93" s="36"/>
      <c r="V93" s="36"/>
      <c r="W93" s="36" t="s">
        <v>300</v>
      </c>
      <c r="X93" s="36" t="s">
        <v>295</v>
      </c>
      <c r="Y93" s="36" t="s">
        <v>155</v>
      </c>
    </row>
    <row r="94" spans="1:26" ht="24" customHeight="1" x14ac:dyDescent="0.25">
      <c r="A94" s="23"/>
      <c r="B94" s="32" t="s">
        <v>301</v>
      </c>
      <c r="C94" s="73" t="s">
        <v>241</v>
      </c>
      <c r="D94" s="112"/>
      <c r="E94" s="110"/>
      <c r="F94" s="110"/>
      <c r="G94" s="110"/>
      <c r="H94" s="110"/>
      <c r="I94" s="110"/>
      <c r="J94" s="110"/>
      <c r="K94" s="71">
        <v>710043</v>
      </c>
      <c r="L94" s="71">
        <v>248364</v>
      </c>
      <c r="M94" s="62">
        <f t="shared" si="10"/>
        <v>461679</v>
      </c>
      <c r="N94" s="59"/>
      <c r="O94" s="63"/>
      <c r="Q94" s="36"/>
      <c r="R94" s="36"/>
      <c r="S94" s="36"/>
      <c r="T94" s="36"/>
      <c r="U94" s="36"/>
      <c r="V94" s="36"/>
      <c r="W94" s="36" t="s">
        <v>300</v>
      </c>
      <c r="X94" s="36" t="s">
        <v>295</v>
      </c>
      <c r="Y94" s="36" t="s">
        <v>155</v>
      </c>
    </row>
    <row r="95" spans="1:26" ht="24" hidden="1" customHeight="1" x14ac:dyDescent="0.25">
      <c r="A95" s="23"/>
      <c r="B95" s="32" t="s">
        <v>302</v>
      </c>
      <c r="C95" s="73" t="s">
        <v>180</v>
      </c>
      <c r="D95" s="112"/>
      <c r="E95" s="110"/>
      <c r="F95" s="110"/>
      <c r="G95" s="110"/>
      <c r="H95" s="110"/>
      <c r="I95" s="110"/>
      <c r="J95" s="110"/>
      <c r="K95" s="71">
        <v>232388</v>
      </c>
      <c r="L95" s="71">
        <v>242235</v>
      </c>
      <c r="M95" s="62">
        <f t="shared" si="10"/>
        <v>-9847</v>
      </c>
      <c r="N95" s="59"/>
      <c r="O95" s="63"/>
      <c r="Q95" s="36"/>
      <c r="R95" s="36"/>
      <c r="S95" s="36"/>
      <c r="T95" s="36"/>
      <c r="U95" s="36"/>
      <c r="V95" s="36"/>
      <c r="W95" s="36" t="s">
        <v>300</v>
      </c>
      <c r="X95" s="36" t="s">
        <v>295</v>
      </c>
      <c r="Y95" s="36" t="s">
        <v>155</v>
      </c>
    </row>
    <row r="96" spans="1:26" ht="24" hidden="1" customHeight="1" x14ac:dyDescent="0.25">
      <c r="A96" s="55"/>
      <c r="B96" s="32" t="s">
        <v>303</v>
      </c>
      <c r="C96" s="73" t="s">
        <v>304</v>
      </c>
      <c r="D96" s="112"/>
      <c r="E96" s="110"/>
      <c r="F96" s="110"/>
      <c r="G96" s="110"/>
      <c r="H96" s="110"/>
      <c r="I96" s="110"/>
      <c r="J96" s="110"/>
      <c r="K96" s="71">
        <v>0</v>
      </c>
      <c r="L96" s="71">
        <v>0</v>
      </c>
      <c r="M96" s="62">
        <f t="shared" si="10"/>
        <v>0</v>
      </c>
      <c r="N96" s="59"/>
      <c r="O96" s="63"/>
      <c r="Q96" s="36"/>
      <c r="R96" s="36"/>
      <c r="S96" s="36"/>
      <c r="T96" s="36"/>
      <c r="U96" s="36"/>
      <c r="V96" s="36"/>
      <c r="W96" s="36" t="s">
        <v>300</v>
      </c>
      <c r="X96" s="36" t="s">
        <v>295</v>
      </c>
      <c r="Y96" s="36" t="s">
        <v>155</v>
      </c>
    </row>
    <row r="97" spans="1:25" ht="24" hidden="1" customHeight="1" x14ac:dyDescent="0.25">
      <c r="A97" s="55"/>
      <c r="B97" s="32" t="s">
        <v>305</v>
      </c>
      <c r="C97" s="73" t="s">
        <v>306</v>
      </c>
      <c r="D97" s="112"/>
      <c r="E97" s="110"/>
      <c r="F97" s="110"/>
      <c r="G97" s="110"/>
      <c r="H97" s="110"/>
      <c r="I97" s="110"/>
      <c r="J97" s="110"/>
      <c r="K97" s="71">
        <v>1560459</v>
      </c>
      <c r="L97" s="71">
        <v>23665</v>
      </c>
      <c r="M97" s="62">
        <f t="shared" si="10"/>
        <v>1536794</v>
      </c>
      <c r="N97" s="59"/>
      <c r="O97" s="63"/>
      <c r="Q97" s="36"/>
      <c r="R97" s="36"/>
      <c r="S97" s="36"/>
      <c r="T97" s="36"/>
      <c r="U97" s="36"/>
      <c r="V97" s="36"/>
      <c r="W97" s="36" t="s">
        <v>300</v>
      </c>
      <c r="X97" s="36" t="s">
        <v>295</v>
      </c>
      <c r="Y97" s="36" t="s">
        <v>155</v>
      </c>
    </row>
    <row r="98" spans="1:25" ht="24" hidden="1" customHeight="1" x14ac:dyDescent="0.25">
      <c r="A98" s="55"/>
      <c r="B98" s="32" t="s">
        <v>307</v>
      </c>
      <c r="C98" s="73" t="s">
        <v>253</v>
      </c>
      <c r="D98" s="112"/>
      <c r="E98" s="110"/>
      <c r="F98" s="110"/>
      <c r="G98" s="110"/>
      <c r="H98" s="110"/>
      <c r="I98" s="110"/>
      <c r="J98" s="110"/>
      <c r="K98" s="71">
        <v>0</v>
      </c>
      <c r="L98" s="71">
        <v>0</v>
      </c>
      <c r="M98" s="62">
        <f t="shared" si="10"/>
        <v>0</v>
      </c>
      <c r="N98" s="59"/>
      <c r="O98" s="63"/>
      <c r="Q98" s="36"/>
      <c r="R98" s="36"/>
      <c r="S98" s="36"/>
      <c r="T98" s="36"/>
      <c r="U98" s="36"/>
      <c r="V98" s="36"/>
      <c r="W98" s="36" t="s">
        <v>300</v>
      </c>
      <c r="X98" s="36" t="s">
        <v>295</v>
      </c>
      <c r="Y98" s="36" t="s">
        <v>155</v>
      </c>
    </row>
    <row r="99" spans="1:25" ht="24" hidden="1" customHeight="1" x14ac:dyDescent="0.25">
      <c r="A99" s="55"/>
      <c r="B99" s="32" t="s">
        <v>308</v>
      </c>
      <c r="C99" s="73" t="s">
        <v>255</v>
      </c>
      <c r="D99" s="112"/>
      <c r="E99" s="110"/>
      <c r="F99" s="110"/>
      <c r="G99" s="110"/>
      <c r="H99" s="110"/>
      <c r="I99" s="110"/>
      <c r="J99" s="110"/>
      <c r="K99" s="71">
        <v>0</v>
      </c>
      <c r="L99" s="71">
        <v>0</v>
      </c>
      <c r="M99" s="62">
        <f t="shared" si="10"/>
        <v>0</v>
      </c>
      <c r="N99" s="59"/>
      <c r="O99" s="63"/>
      <c r="Q99" s="36"/>
      <c r="R99" s="36"/>
      <c r="S99" s="36"/>
      <c r="T99" s="36"/>
      <c r="U99" s="36"/>
      <c r="V99" s="36"/>
      <c r="W99" s="36" t="s">
        <v>300</v>
      </c>
      <c r="X99" s="36" t="s">
        <v>295</v>
      </c>
      <c r="Y99" s="36" t="s">
        <v>155</v>
      </c>
    </row>
    <row r="100" spans="1:25" ht="24" customHeight="1" x14ac:dyDescent="0.25">
      <c r="A100" s="23"/>
      <c r="B100" s="32"/>
      <c r="C100" s="75"/>
      <c r="D100" s="112"/>
      <c r="E100" s="110"/>
      <c r="F100" s="110"/>
      <c r="G100" s="110"/>
      <c r="H100" s="110"/>
      <c r="I100" s="110"/>
      <c r="J100" s="110"/>
      <c r="K100" s="72"/>
      <c r="L100" s="110"/>
      <c r="M100" s="72"/>
      <c r="N100" s="59"/>
      <c r="O100" s="74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1:25" ht="24" customHeight="1" x14ac:dyDescent="0.25">
      <c r="A101" s="23"/>
      <c r="B101" s="32" t="s">
        <v>309</v>
      </c>
      <c r="C101" s="73" t="s">
        <v>310</v>
      </c>
      <c r="D101" s="69"/>
      <c r="E101" s="72"/>
      <c r="F101" s="72"/>
      <c r="G101" s="72"/>
      <c r="H101" s="72"/>
      <c r="I101" s="72"/>
      <c r="J101" s="70"/>
      <c r="K101" s="71">
        <v>869491</v>
      </c>
      <c r="L101" s="71">
        <v>700</v>
      </c>
      <c r="M101" s="62">
        <f t="shared" ref="M101:M109" si="11">K101-L101</f>
        <v>868791</v>
      </c>
      <c r="N101" s="59"/>
      <c r="O101" s="63"/>
      <c r="Q101" s="36"/>
      <c r="R101" s="36"/>
      <c r="S101" s="36"/>
      <c r="T101" s="36"/>
      <c r="U101" s="36"/>
      <c r="V101" s="36"/>
      <c r="W101" s="36" t="s">
        <v>300</v>
      </c>
      <c r="X101" s="36" t="s">
        <v>295</v>
      </c>
      <c r="Y101" s="36" t="s">
        <v>155</v>
      </c>
    </row>
    <row r="102" spans="1:25" ht="24" customHeight="1" x14ac:dyDescent="0.25">
      <c r="A102" s="23"/>
      <c r="B102" s="32" t="s">
        <v>311</v>
      </c>
      <c r="C102" s="73" t="s">
        <v>312</v>
      </c>
      <c r="D102" s="69"/>
      <c r="E102" s="72"/>
      <c r="F102" s="72"/>
      <c r="G102" s="72"/>
      <c r="H102" s="72"/>
      <c r="I102" s="72"/>
      <c r="J102" s="70"/>
      <c r="K102" s="71">
        <v>1544237</v>
      </c>
      <c r="L102" s="71">
        <v>371433</v>
      </c>
      <c r="M102" s="62">
        <f t="shared" si="11"/>
        <v>1172804</v>
      </c>
      <c r="N102" s="59"/>
      <c r="O102" s="63"/>
      <c r="Q102" s="36"/>
      <c r="R102" s="36"/>
      <c r="S102" s="36"/>
      <c r="T102" s="36"/>
      <c r="U102" s="36"/>
      <c r="V102" s="36"/>
      <c r="W102" s="36" t="s">
        <v>300</v>
      </c>
      <c r="X102" s="36" t="s">
        <v>295</v>
      </c>
      <c r="Y102" s="36" t="s">
        <v>155</v>
      </c>
    </row>
    <row r="103" spans="1:25" ht="25.5" x14ac:dyDescent="0.25">
      <c r="A103" s="23"/>
      <c r="B103" s="32" t="s">
        <v>313</v>
      </c>
      <c r="C103" s="73" t="s">
        <v>314</v>
      </c>
      <c r="D103" s="69"/>
      <c r="E103" s="72"/>
      <c r="F103" s="72"/>
      <c r="G103" s="72"/>
      <c r="H103" s="72"/>
      <c r="I103" s="72"/>
      <c r="J103" s="70"/>
      <c r="K103" s="71">
        <v>210018</v>
      </c>
      <c r="L103" s="71">
        <v>0</v>
      </c>
      <c r="M103" s="62">
        <f t="shared" si="11"/>
        <v>210018</v>
      </c>
      <c r="N103" s="59"/>
      <c r="O103" s="63"/>
      <c r="Q103" s="36"/>
      <c r="R103" s="36"/>
      <c r="S103" s="36"/>
      <c r="T103" s="36"/>
      <c r="U103" s="36"/>
      <c r="V103" s="36"/>
      <c r="W103" s="36" t="s">
        <v>300</v>
      </c>
      <c r="X103" s="36" t="s">
        <v>295</v>
      </c>
      <c r="Y103" s="36" t="s">
        <v>155</v>
      </c>
    </row>
    <row r="104" spans="1:25" ht="24" customHeight="1" x14ac:dyDescent="0.25">
      <c r="A104" s="23"/>
      <c r="B104" s="32" t="s">
        <v>315</v>
      </c>
      <c r="C104" s="73" t="s">
        <v>316</v>
      </c>
      <c r="D104" s="69"/>
      <c r="E104" s="71">
        <v>0</v>
      </c>
      <c r="F104" s="71">
        <v>0</v>
      </c>
      <c r="G104" s="71">
        <v>0</v>
      </c>
      <c r="H104" s="71">
        <v>4372155</v>
      </c>
      <c r="I104" s="71">
        <v>0</v>
      </c>
      <c r="J104" s="70"/>
      <c r="K104" s="62">
        <f>SUM(E104:J104)</f>
        <v>4372155</v>
      </c>
      <c r="L104" s="71">
        <v>106834</v>
      </c>
      <c r="M104" s="62">
        <f t="shared" si="11"/>
        <v>4265321</v>
      </c>
      <c r="N104" s="59"/>
      <c r="O104" s="63"/>
      <c r="Q104" s="36" t="s">
        <v>153</v>
      </c>
      <c r="R104" s="36" t="s">
        <v>153</v>
      </c>
      <c r="S104" s="36" t="s">
        <v>153</v>
      </c>
      <c r="T104" s="36" t="s">
        <v>153</v>
      </c>
      <c r="U104" s="36" t="s">
        <v>153</v>
      </c>
      <c r="V104" s="36">
        <v>1.6</v>
      </c>
      <c r="W104" s="36" t="s">
        <v>162</v>
      </c>
      <c r="X104" s="36" t="s">
        <v>295</v>
      </c>
      <c r="Y104" s="36" t="s">
        <v>155</v>
      </c>
    </row>
    <row r="105" spans="1:25" ht="25.5" x14ac:dyDescent="0.25">
      <c r="A105" s="23"/>
      <c r="B105" s="32" t="s">
        <v>317</v>
      </c>
      <c r="C105" s="73" t="s">
        <v>318</v>
      </c>
      <c r="D105" s="69"/>
      <c r="E105" s="71">
        <v>0</v>
      </c>
      <c r="F105" s="71">
        <v>1292551</v>
      </c>
      <c r="G105" s="71">
        <v>822621</v>
      </c>
      <c r="H105" s="71">
        <v>0</v>
      </c>
      <c r="I105" s="71">
        <v>4130</v>
      </c>
      <c r="J105" s="70"/>
      <c r="K105" s="62">
        <f t="shared" ref="K105:K108" si="12">SUM(E105:J105)</f>
        <v>2119302</v>
      </c>
      <c r="L105" s="71">
        <v>51786</v>
      </c>
      <c r="M105" s="62">
        <f t="shared" si="11"/>
        <v>2067516</v>
      </c>
      <c r="N105" s="59"/>
      <c r="O105" s="63"/>
      <c r="Q105" s="36" t="s">
        <v>153</v>
      </c>
      <c r="R105" s="36" t="s">
        <v>153</v>
      </c>
      <c r="S105" s="36" t="s">
        <v>153</v>
      </c>
      <c r="T105" s="36" t="s">
        <v>153</v>
      </c>
      <c r="U105" s="36" t="s">
        <v>153</v>
      </c>
      <c r="V105" s="36">
        <v>1.6</v>
      </c>
      <c r="W105" s="36" t="s">
        <v>162</v>
      </c>
      <c r="X105" s="36" t="s">
        <v>295</v>
      </c>
      <c r="Y105" s="36" t="s">
        <v>155</v>
      </c>
    </row>
    <row r="106" spans="1:25" ht="24" customHeight="1" x14ac:dyDescent="0.25">
      <c r="A106" s="23"/>
      <c r="B106" s="32" t="s">
        <v>319</v>
      </c>
      <c r="C106" s="73" t="s">
        <v>320</v>
      </c>
      <c r="D106" s="69"/>
      <c r="E106" s="72"/>
      <c r="F106" s="72"/>
      <c r="G106" s="71">
        <v>0</v>
      </c>
      <c r="H106" s="71">
        <v>0</v>
      </c>
      <c r="I106" s="71">
        <v>0</v>
      </c>
      <c r="J106" s="71">
        <v>1272525</v>
      </c>
      <c r="K106" s="62">
        <f t="shared" si="12"/>
        <v>1272525</v>
      </c>
      <c r="L106" s="71">
        <v>31094</v>
      </c>
      <c r="M106" s="62">
        <f t="shared" si="11"/>
        <v>1241431</v>
      </c>
      <c r="N106" s="59"/>
      <c r="O106" s="63"/>
      <c r="Q106" s="36">
        <v>1.6</v>
      </c>
      <c r="R106" s="36">
        <v>1.6</v>
      </c>
      <c r="S106" s="36" t="s">
        <v>153</v>
      </c>
      <c r="T106" s="36" t="s">
        <v>153</v>
      </c>
      <c r="U106" s="36" t="s">
        <v>153</v>
      </c>
      <c r="V106" s="36" t="s">
        <v>153</v>
      </c>
      <c r="W106" s="36" t="s">
        <v>162</v>
      </c>
      <c r="X106" s="36" t="s">
        <v>295</v>
      </c>
      <c r="Y106" s="36" t="s">
        <v>155</v>
      </c>
    </row>
    <row r="107" spans="1:25" ht="24" customHeight="1" x14ac:dyDescent="0.25">
      <c r="A107" s="23"/>
      <c r="B107" s="32" t="s">
        <v>321</v>
      </c>
      <c r="C107" s="73" t="s">
        <v>322</v>
      </c>
      <c r="D107" s="69"/>
      <c r="E107" s="72"/>
      <c r="F107" s="72"/>
      <c r="G107" s="71">
        <v>0</v>
      </c>
      <c r="H107" s="71">
        <v>0</v>
      </c>
      <c r="I107" s="71">
        <v>0</v>
      </c>
      <c r="J107" s="71">
        <v>0</v>
      </c>
      <c r="K107" s="62">
        <f t="shared" si="12"/>
        <v>0</v>
      </c>
      <c r="L107" s="71">
        <v>0</v>
      </c>
      <c r="M107" s="62">
        <f t="shared" si="11"/>
        <v>0</v>
      </c>
      <c r="N107" s="59"/>
      <c r="O107" s="63"/>
      <c r="Q107" s="36">
        <v>1.6</v>
      </c>
      <c r="R107" s="36">
        <v>1.6</v>
      </c>
      <c r="S107" s="36" t="s">
        <v>153</v>
      </c>
      <c r="T107" s="36" t="s">
        <v>153</v>
      </c>
      <c r="U107" s="36" t="s">
        <v>153</v>
      </c>
      <c r="V107" s="36" t="s">
        <v>153</v>
      </c>
      <c r="W107" s="36" t="s">
        <v>162</v>
      </c>
      <c r="X107" s="36" t="s">
        <v>295</v>
      </c>
      <c r="Y107" s="36" t="s">
        <v>155</v>
      </c>
    </row>
    <row r="108" spans="1:25" ht="25.5" x14ac:dyDescent="0.25">
      <c r="A108" s="23"/>
      <c r="B108" s="32" t="s">
        <v>323</v>
      </c>
      <c r="C108" s="73" t="s">
        <v>324</v>
      </c>
      <c r="D108" s="69"/>
      <c r="E108" s="72"/>
      <c r="F108" s="72"/>
      <c r="G108" s="71">
        <v>0</v>
      </c>
      <c r="H108" s="71">
        <v>0</v>
      </c>
      <c r="I108" s="71">
        <v>0</v>
      </c>
      <c r="J108" s="71">
        <v>3501</v>
      </c>
      <c r="K108" s="62">
        <f t="shared" si="12"/>
        <v>3501</v>
      </c>
      <c r="L108" s="71">
        <v>86</v>
      </c>
      <c r="M108" s="62">
        <f t="shared" si="11"/>
        <v>3415</v>
      </c>
      <c r="N108" s="59"/>
      <c r="O108" s="63"/>
      <c r="Q108" s="36">
        <v>1.6</v>
      </c>
      <c r="R108" s="36">
        <v>1.6</v>
      </c>
      <c r="S108" s="36" t="s">
        <v>153</v>
      </c>
      <c r="T108" s="36" t="s">
        <v>153</v>
      </c>
      <c r="U108" s="36" t="s">
        <v>153</v>
      </c>
      <c r="V108" s="36" t="s">
        <v>153</v>
      </c>
      <c r="W108" s="36" t="s">
        <v>162</v>
      </c>
      <c r="X108" s="36" t="s">
        <v>295</v>
      </c>
      <c r="Y108" s="36" t="s">
        <v>155</v>
      </c>
    </row>
    <row r="109" spans="1:25" ht="24" hidden="1" customHeight="1" x14ac:dyDescent="0.25">
      <c r="A109" s="23"/>
      <c r="B109" s="32" t="s">
        <v>325</v>
      </c>
      <c r="C109" s="73" t="s">
        <v>326</v>
      </c>
      <c r="D109" s="69"/>
      <c r="E109" s="70"/>
      <c r="F109" s="70"/>
      <c r="G109" s="70"/>
      <c r="H109" s="70"/>
      <c r="I109" s="70"/>
      <c r="J109" s="70"/>
      <c r="K109" s="71">
        <v>0</v>
      </c>
      <c r="L109" s="71">
        <v>0</v>
      </c>
      <c r="M109" s="62">
        <f t="shared" si="11"/>
        <v>0</v>
      </c>
      <c r="N109" s="59"/>
      <c r="O109" s="63"/>
      <c r="Q109" s="36"/>
      <c r="R109" s="36"/>
      <c r="S109" s="36"/>
      <c r="T109" s="36"/>
      <c r="U109" s="36"/>
      <c r="V109" s="36"/>
      <c r="W109" s="36" t="s">
        <v>300</v>
      </c>
      <c r="X109" s="36" t="s">
        <v>295</v>
      </c>
      <c r="Y109" s="36" t="s">
        <v>155</v>
      </c>
    </row>
    <row r="110" spans="1:25" ht="24" hidden="1" customHeight="1" x14ac:dyDescent="0.25">
      <c r="A110" s="23"/>
      <c r="B110" s="32"/>
      <c r="C110" s="73"/>
      <c r="D110" s="69"/>
      <c r="E110" s="70"/>
      <c r="F110" s="70"/>
      <c r="G110" s="70"/>
      <c r="H110" s="70"/>
      <c r="I110" s="70"/>
      <c r="J110" s="70"/>
      <c r="K110" s="70"/>
      <c r="L110" s="70"/>
      <c r="M110" s="72"/>
      <c r="N110" s="59"/>
      <c r="O110" s="113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24" hidden="1" customHeight="1" x14ac:dyDescent="0.25">
      <c r="A111" s="23"/>
      <c r="B111" s="32" t="s">
        <v>327</v>
      </c>
      <c r="C111" s="73" t="s">
        <v>328</v>
      </c>
      <c r="D111" s="69"/>
      <c r="E111" s="70"/>
      <c r="F111" s="70"/>
      <c r="G111" s="70"/>
      <c r="H111" s="70"/>
      <c r="I111" s="70"/>
      <c r="J111" s="70"/>
      <c r="K111" s="71">
        <v>0</v>
      </c>
      <c r="L111" s="71">
        <v>0</v>
      </c>
      <c r="M111" s="62">
        <f>K111-L111</f>
        <v>0</v>
      </c>
      <c r="N111" s="59"/>
      <c r="O111" s="63"/>
      <c r="Q111" s="36"/>
      <c r="R111" s="36"/>
      <c r="S111" s="36"/>
      <c r="T111" s="36"/>
      <c r="U111" s="36"/>
      <c r="V111" s="36"/>
      <c r="W111" s="36" t="s">
        <v>300</v>
      </c>
      <c r="X111" s="36" t="s">
        <v>295</v>
      </c>
      <c r="Y111" s="36" t="s">
        <v>155</v>
      </c>
    </row>
    <row r="112" spans="1:25" ht="24" hidden="1" customHeight="1" x14ac:dyDescent="0.25">
      <c r="A112" s="23"/>
      <c r="B112" s="32"/>
      <c r="C112" s="73"/>
      <c r="D112" s="69"/>
      <c r="E112" s="70"/>
      <c r="F112" s="70"/>
      <c r="G112" s="70"/>
      <c r="H112" s="70"/>
      <c r="I112" s="70"/>
      <c r="J112" s="70"/>
      <c r="K112" s="70"/>
      <c r="L112" s="70"/>
      <c r="M112" s="72"/>
      <c r="N112" s="59"/>
      <c r="O112" s="113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6" ht="24" hidden="1" customHeight="1" x14ac:dyDescent="0.25">
      <c r="A113" s="23"/>
      <c r="B113" s="32" t="s">
        <v>329</v>
      </c>
      <c r="C113" s="73" t="s">
        <v>330</v>
      </c>
      <c r="D113" s="69"/>
      <c r="E113" s="72"/>
      <c r="F113" s="72"/>
      <c r="G113" s="71">
        <v>0</v>
      </c>
      <c r="H113" s="71">
        <v>0</v>
      </c>
      <c r="I113" s="71">
        <v>0</v>
      </c>
      <c r="J113" s="71">
        <v>0</v>
      </c>
      <c r="K113" s="62">
        <f t="shared" ref="K113" si="13">SUM(E113:J113)</f>
        <v>0</v>
      </c>
      <c r="L113" s="71">
        <v>0</v>
      </c>
      <c r="M113" s="62">
        <f>K113-L113</f>
        <v>0</v>
      </c>
      <c r="N113" s="59"/>
      <c r="O113" s="63"/>
      <c r="Q113" s="36">
        <v>1.6</v>
      </c>
      <c r="R113" s="36">
        <v>1.6</v>
      </c>
      <c r="S113" s="36" t="s">
        <v>153</v>
      </c>
      <c r="T113" s="36" t="s">
        <v>153</v>
      </c>
      <c r="U113" s="36" t="s">
        <v>153</v>
      </c>
      <c r="V113" s="36" t="s">
        <v>153</v>
      </c>
      <c r="W113" s="36" t="s">
        <v>162</v>
      </c>
      <c r="X113" s="36" t="s">
        <v>295</v>
      </c>
      <c r="Y113" s="36" t="s">
        <v>155</v>
      </c>
    </row>
    <row r="114" spans="1:26" ht="24" hidden="1" customHeight="1" x14ac:dyDescent="0.25">
      <c r="A114" s="23"/>
      <c r="B114" s="32" t="s">
        <v>331</v>
      </c>
      <c r="C114" s="73" t="s">
        <v>332</v>
      </c>
      <c r="D114" s="69"/>
      <c r="E114" s="72"/>
      <c r="F114" s="72"/>
      <c r="G114" s="72"/>
      <c r="H114" s="72"/>
      <c r="I114" s="72"/>
      <c r="J114" s="70"/>
      <c r="K114" s="71">
        <v>0</v>
      </c>
      <c r="L114" s="71">
        <v>0</v>
      </c>
      <c r="M114" s="62">
        <f>K114-L114</f>
        <v>0</v>
      </c>
      <c r="N114" s="59"/>
      <c r="O114" s="63"/>
      <c r="Q114" s="36"/>
      <c r="R114" s="36"/>
      <c r="S114" s="36"/>
      <c r="T114" s="36"/>
      <c r="U114" s="36"/>
      <c r="V114" s="36"/>
      <c r="W114" s="36" t="s">
        <v>300</v>
      </c>
      <c r="X114" s="36" t="s">
        <v>295</v>
      </c>
      <c r="Y114" s="36" t="s">
        <v>155</v>
      </c>
    </row>
    <row r="115" spans="1:26" ht="24" hidden="1" customHeight="1" x14ac:dyDescent="0.25">
      <c r="A115" s="23"/>
      <c r="B115" s="32" t="s">
        <v>333</v>
      </c>
      <c r="C115" s="73" t="s">
        <v>334</v>
      </c>
      <c r="D115" s="69"/>
      <c r="E115" s="72"/>
      <c r="F115" s="72"/>
      <c r="G115" s="72"/>
      <c r="H115" s="72"/>
      <c r="I115" s="72"/>
      <c r="J115" s="72"/>
      <c r="K115" s="71">
        <v>873913</v>
      </c>
      <c r="L115" s="71">
        <v>2652</v>
      </c>
      <c r="M115" s="62">
        <f>K115-L115</f>
        <v>871261</v>
      </c>
      <c r="N115" s="59"/>
      <c r="O115" s="63"/>
      <c r="Q115" s="36"/>
      <c r="R115" s="36"/>
      <c r="S115" s="36"/>
      <c r="T115" s="36"/>
      <c r="U115" s="36"/>
      <c r="V115" s="36"/>
      <c r="W115" s="36" t="s">
        <v>300</v>
      </c>
      <c r="X115" s="36" t="s">
        <v>295</v>
      </c>
      <c r="Y115" s="36" t="s">
        <v>155</v>
      </c>
    </row>
    <row r="116" spans="1:26" ht="24" hidden="1" customHeight="1" x14ac:dyDescent="0.25">
      <c r="A116" s="23"/>
      <c r="B116" s="32" t="s">
        <v>335</v>
      </c>
      <c r="C116" s="73" t="s">
        <v>336</v>
      </c>
      <c r="D116" s="69"/>
      <c r="E116" s="72"/>
      <c r="F116" s="72"/>
      <c r="G116" s="72"/>
      <c r="H116" s="72"/>
      <c r="I116" s="72"/>
      <c r="J116" s="72"/>
      <c r="K116" s="71">
        <v>0</v>
      </c>
      <c r="L116" s="71">
        <v>0</v>
      </c>
      <c r="M116" s="62">
        <f>K116-L116</f>
        <v>0</v>
      </c>
      <c r="N116" s="59"/>
      <c r="O116" s="63"/>
      <c r="Q116" s="36"/>
      <c r="R116" s="36"/>
      <c r="S116" s="36"/>
      <c r="T116" s="36"/>
      <c r="U116" s="36"/>
      <c r="V116" s="36"/>
      <c r="W116" s="36" t="s">
        <v>300</v>
      </c>
      <c r="X116" s="36" t="s">
        <v>295</v>
      </c>
      <c r="Y116" s="36" t="s">
        <v>155</v>
      </c>
    </row>
    <row r="117" spans="1:26" ht="24" hidden="1" customHeight="1" x14ac:dyDescent="0.25">
      <c r="A117" s="23"/>
      <c r="B117" s="32" t="s">
        <v>337</v>
      </c>
      <c r="C117" s="73" t="s">
        <v>170</v>
      </c>
      <c r="D117" s="69"/>
      <c r="E117" s="72"/>
      <c r="F117" s="72"/>
      <c r="G117" s="72"/>
      <c r="H117" s="72"/>
      <c r="I117" s="72"/>
      <c r="J117" s="72"/>
      <c r="K117" s="71">
        <v>0</v>
      </c>
      <c r="L117" s="71">
        <v>0</v>
      </c>
      <c r="M117" s="62">
        <f>K117-L117</f>
        <v>0</v>
      </c>
      <c r="N117" s="59"/>
      <c r="O117" s="63"/>
      <c r="Q117" s="36"/>
      <c r="R117" s="36"/>
      <c r="S117" s="36"/>
      <c r="T117" s="36"/>
      <c r="U117" s="36"/>
      <c r="V117" s="36"/>
      <c r="W117" s="36" t="s">
        <v>300</v>
      </c>
      <c r="X117" s="36" t="s">
        <v>295</v>
      </c>
      <c r="Y117" s="36" t="s">
        <v>155</v>
      </c>
    </row>
    <row r="118" spans="1:26" ht="24" hidden="1" customHeight="1" x14ac:dyDescent="0.25">
      <c r="A118" s="23"/>
      <c r="B118" s="32"/>
      <c r="C118" s="73"/>
      <c r="D118" s="69"/>
      <c r="E118" s="72"/>
      <c r="F118" s="72"/>
      <c r="G118" s="72"/>
      <c r="H118" s="72"/>
      <c r="I118" s="72"/>
      <c r="J118" s="72"/>
      <c r="K118" s="84"/>
      <c r="L118" s="84"/>
      <c r="M118" s="84"/>
      <c r="N118" s="59"/>
      <c r="O118" s="114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1:26" ht="24" hidden="1" customHeight="1" x14ac:dyDescent="0.25">
      <c r="A119" s="23"/>
      <c r="B119" s="32" t="s">
        <v>338</v>
      </c>
      <c r="C119" s="73" t="s">
        <v>339</v>
      </c>
      <c r="D119" s="69"/>
      <c r="E119" s="72"/>
      <c r="F119" s="72"/>
      <c r="G119" s="72"/>
      <c r="H119" s="72"/>
      <c r="I119" s="72"/>
      <c r="J119" s="72"/>
      <c r="K119" s="71">
        <v>0</v>
      </c>
      <c r="L119" s="71">
        <v>0</v>
      </c>
      <c r="M119" s="62">
        <f>K119-L119</f>
        <v>0</v>
      </c>
      <c r="N119" s="59"/>
      <c r="O119" s="63"/>
      <c r="Q119" s="36"/>
      <c r="R119" s="36"/>
      <c r="S119" s="36"/>
      <c r="T119" s="36"/>
      <c r="U119" s="36"/>
      <c r="V119" s="36"/>
      <c r="W119" s="36" t="s">
        <v>340</v>
      </c>
      <c r="X119" s="36" t="s">
        <v>341</v>
      </c>
      <c r="Y119" s="36">
        <v>1021</v>
      </c>
      <c r="Z119" s="27" t="s">
        <v>260</v>
      </c>
    </row>
    <row r="120" spans="1:26" ht="24" hidden="1" customHeight="1" x14ac:dyDescent="0.25">
      <c r="A120" s="23"/>
      <c r="B120" s="32" t="s">
        <v>342</v>
      </c>
      <c r="C120" s="73" t="s">
        <v>343</v>
      </c>
      <c r="D120" s="69"/>
      <c r="E120" s="72"/>
      <c r="F120" s="72"/>
      <c r="G120" s="72"/>
      <c r="H120" s="72"/>
      <c r="I120" s="72"/>
      <c r="J120" s="72"/>
      <c r="K120" s="71">
        <v>0</v>
      </c>
      <c r="L120" s="71">
        <v>0</v>
      </c>
      <c r="M120" s="62">
        <f>K120-L120</f>
        <v>0</v>
      </c>
      <c r="N120" s="59"/>
      <c r="O120" s="63"/>
      <c r="Q120" s="36"/>
      <c r="R120" s="36"/>
      <c r="S120" s="36"/>
      <c r="T120" s="36"/>
      <c r="U120" s="36"/>
      <c r="V120" s="36"/>
      <c r="W120" s="36" t="s">
        <v>344</v>
      </c>
      <c r="X120" s="36" t="s">
        <v>295</v>
      </c>
      <c r="Y120" s="36" t="s">
        <v>155</v>
      </c>
    </row>
    <row r="121" spans="1:26" ht="24" hidden="1" customHeight="1" x14ac:dyDescent="0.25">
      <c r="A121" s="23"/>
      <c r="B121" s="32" t="s">
        <v>345</v>
      </c>
      <c r="C121" s="73" t="s">
        <v>346</v>
      </c>
      <c r="D121" s="69"/>
      <c r="E121" s="72"/>
      <c r="F121" s="72"/>
      <c r="G121" s="72"/>
      <c r="H121" s="72"/>
      <c r="I121" s="72"/>
      <c r="J121" s="72"/>
      <c r="K121" s="62">
        <f>SUM(K93:K120)</f>
        <v>14686440</v>
      </c>
      <c r="L121" s="62">
        <f>SUM(L93:L120)</f>
        <v>1819489</v>
      </c>
      <c r="M121" s="62">
        <f>SUM(M93:M120)</f>
        <v>12866951</v>
      </c>
      <c r="N121" s="59"/>
      <c r="O121" s="74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6" ht="24" hidden="1" customHeight="1" x14ac:dyDescent="0.25">
      <c r="A122" s="23"/>
      <c r="B122" s="32"/>
      <c r="C122" s="73"/>
      <c r="D122" s="69"/>
      <c r="E122" s="72"/>
      <c r="F122" s="72"/>
      <c r="G122" s="72"/>
      <c r="H122" s="72"/>
      <c r="I122" s="72"/>
      <c r="J122" s="72"/>
      <c r="K122" s="72"/>
      <c r="L122" s="72"/>
      <c r="M122" s="72"/>
      <c r="N122" s="59"/>
      <c r="O122" s="74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6" ht="24" hidden="1" customHeight="1" x14ac:dyDescent="0.25">
      <c r="A123" s="23"/>
      <c r="B123" s="32">
        <v>2.5</v>
      </c>
      <c r="C123" s="115" t="s">
        <v>347</v>
      </c>
      <c r="D123" s="69"/>
      <c r="E123" s="72"/>
      <c r="F123" s="72"/>
      <c r="G123" s="72"/>
      <c r="H123" s="72"/>
      <c r="I123" s="72"/>
      <c r="J123" s="72"/>
      <c r="K123" s="72"/>
      <c r="L123" s="72"/>
      <c r="M123" s="72"/>
      <c r="N123" s="59"/>
      <c r="O123" s="74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1:26" ht="24" hidden="1" customHeight="1" x14ac:dyDescent="0.25">
      <c r="A124" s="23"/>
      <c r="B124" s="32" t="s">
        <v>348</v>
      </c>
      <c r="C124" s="73" t="s">
        <v>349</v>
      </c>
      <c r="D124" s="69"/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0"/>
      <c r="K124" s="62">
        <f>SUM(E124:J124)</f>
        <v>0</v>
      </c>
      <c r="L124" s="71">
        <v>0</v>
      </c>
      <c r="M124" s="62">
        <f>K124-L124</f>
        <v>0</v>
      </c>
      <c r="N124" s="59"/>
      <c r="O124" s="63"/>
      <c r="Q124" s="36" t="s">
        <v>153</v>
      </c>
      <c r="R124" s="36" t="s">
        <v>153</v>
      </c>
      <c r="S124" s="36" t="s">
        <v>153</v>
      </c>
      <c r="T124" s="36" t="s">
        <v>153</v>
      </c>
      <c r="U124" s="36" t="s">
        <v>153</v>
      </c>
      <c r="V124" s="36">
        <v>1.6</v>
      </c>
      <c r="W124" s="36" t="s">
        <v>350</v>
      </c>
      <c r="X124" s="36" t="s">
        <v>295</v>
      </c>
      <c r="Y124" s="36" t="s">
        <v>155</v>
      </c>
    </row>
    <row r="125" spans="1:26" ht="24" customHeight="1" x14ac:dyDescent="0.25"/>
    <row r="126" spans="1:26" ht="24" customHeight="1" x14ac:dyDescent="0.25"/>
    <row r="127" spans="1:26" ht="24" customHeight="1" x14ac:dyDescent="0.25"/>
    <row r="128" spans="1:26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</sheetData>
  <sheetProtection algorithmName="SHA-512" hashValue="XojP4sCIqlaDuWg+1YvnyyI6AfMJU04G9gJyDf4G3Sflo6OiAK6MfRPPCpf88pqt1cToRncpQ6wUEtz/z+JtUw==" saltValue="X3pwcxnitUFpqqFHawUcQA==" spinCount="100000" sheet="1" objects="1" scenarios="1" selectLockedCells="1" selectUnlockedCells="1"/>
  <mergeCells count="3">
    <mergeCell ref="Q3:Y3"/>
    <mergeCell ref="E75:G75"/>
    <mergeCell ref="E78:G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645E-8E6A-4668-90B2-2399912B3C10}">
  <dimension ref="A1:Z150"/>
  <sheetViews>
    <sheetView tabSelected="1" topLeftCell="A30" workbookViewId="0">
      <selection activeCell="A58" sqref="A58:XFD59"/>
    </sheetView>
  </sheetViews>
  <sheetFormatPr defaultColWidth="9.140625" defaultRowHeight="15" x14ac:dyDescent="0.25"/>
  <cols>
    <col min="1" max="1" width="2.28515625" style="27" customWidth="1"/>
    <col min="2" max="2" width="7" style="27" customWidth="1"/>
    <col min="3" max="3" width="72.7109375" style="27" customWidth="1"/>
    <col min="4" max="4" width="2.28515625" style="27" customWidth="1"/>
    <col min="5" max="13" width="16.5703125" style="27" customWidth="1"/>
    <col min="14" max="14" width="2.28515625" style="27" customWidth="1"/>
    <col min="15" max="15" width="80.7109375" style="116" hidden="1" customWidth="1"/>
    <col min="16" max="16" width="11.5703125" style="27" customWidth="1"/>
    <col min="17" max="17" width="15.85546875" style="28" hidden="1" customWidth="1"/>
    <col min="18" max="18" width="22.140625" style="28" hidden="1" customWidth="1"/>
    <col min="19" max="19" width="21.28515625" style="28" hidden="1" customWidth="1"/>
    <col min="20" max="21" width="20.5703125" style="28" hidden="1" customWidth="1"/>
    <col min="22" max="22" width="19.140625" style="28" hidden="1" customWidth="1"/>
    <col min="23" max="23" width="14" style="28" hidden="1" customWidth="1"/>
    <col min="24" max="24" width="30.5703125" style="28" hidden="1" customWidth="1"/>
    <col min="25" max="25" width="10.7109375" style="28" hidden="1" customWidth="1"/>
    <col min="26" max="26" width="10.42578125" style="27" hidden="1" customWidth="1"/>
    <col min="27" max="16384" width="9.140625" style="27"/>
  </cols>
  <sheetData>
    <row r="1" spans="1:26" ht="24" customHeight="1" x14ac:dyDescent="0.25">
      <c r="A1" s="23"/>
      <c r="B1" s="24" t="s">
        <v>361</v>
      </c>
      <c r="C1" s="25"/>
      <c r="D1" s="25"/>
      <c r="E1" s="117" t="s">
        <v>356</v>
      </c>
      <c r="F1" s="117"/>
      <c r="G1" s="117"/>
      <c r="H1" s="25"/>
      <c r="I1" s="25"/>
      <c r="J1" s="25"/>
      <c r="K1" s="25"/>
      <c r="L1" s="25"/>
      <c r="M1" s="25"/>
      <c r="N1" s="25"/>
      <c r="O1" s="26"/>
    </row>
    <row r="2" spans="1:26" ht="22.5" customHeight="1" x14ac:dyDescent="0.25">
      <c r="A2" s="23"/>
      <c r="B2" s="29" t="s">
        <v>129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3" spans="1:26" x14ac:dyDescent="0.25">
      <c r="A3" s="23"/>
      <c r="B3" s="32"/>
      <c r="C3" s="33"/>
      <c r="D3" s="23"/>
      <c r="E3" s="23"/>
      <c r="F3" s="23"/>
      <c r="G3" s="23"/>
      <c r="H3" s="23"/>
      <c r="I3" s="23"/>
      <c r="J3" s="23"/>
      <c r="K3" s="34"/>
      <c r="L3" s="23"/>
      <c r="M3" s="34"/>
      <c r="N3" s="23"/>
      <c r="O3" s="35"/>
      <c r="Q3" s="124" t="s">
        <v>130</v>
      </c>
      <c r="R3" s="124"/>
      <c r="S3" s="124"/>
      <c r="T3" s="124"/>
      <c r="U3" s="124"/>
      <c r="V3" s="124"/>
      <c r="W3" s="124"/>
      <c r="X3" s="124"/>
      <c r="Y3" s="124"/>
    </row>
    <row r="4" spans="1:26" ht="25.5" x14ac:dyDescent="0.25">
      <c r="A4" s="23"/>
      <c r="B4" s="32"/>
      <c r="C4" s="37" t="s">
        <v>6</v>
      </c>
      <c r="D4" s="38"/>
      <c r="E4" s="39" t="s">
        <v>7</v>
      </c>
      <c r="F4" s="39" t="s">
        <v>131</v>
      </c>
      <c r="G4" s="39" t="s">
        <v>132</v>
      </c>
      <c r="H4" s="39" t="s">
        <v>133</v>
      </c>
      <c r="I4" s="39" t="s">
        <v>11</v>
      </c>
      <c r="J4" s="39" t="s">
        <v>134</v>
      </c>
      <c r="K4" s="40" t="s">
        <v>135</v>
      </c>
      <c r="L4" s="39" t="s">
        <v>14</v>
      </c>
      <c r="M4" s="41" t="s">
        <v>136</v>
      </c>
      <c r="N4" s="42"/>
      <c r="O4" s="43" t="s">
        <v>137</v>
      </c>
      <c r="Q4" s="36" t="s">
        <v>7</v>
      </c>
      <c r="R4" s="36" t="s">
        <v>131</v>
      </c>
      <c r="S4" s="36" t="s">
        <v>132</v>
      </c>
      <c r="T4" s="36" t="s">
        <v>133</v>
      </c>
      <c r="U4" s="36" t="s">
        <v>11</v>
      </c>
      <c r="V4" s="36" t="s">
        <v>134</v>
      </c>
      <c r="W4" s="36" t="s">
        <v>135</v>
      </c>
      <c r="X4" s="36" t="s">
        <v>14</v>
      </c>
      <c r="Y4" s="36" t="s">
        <v>136</v>
      </c>
      <c r="Z4" s="36" t="s">
        <v>138</v>
      </c>
    </row>
    <row r="5" spans="1:26" x14ac:dyDescent="0.25">
      <c r="A5" s="23"/>
      <c r="B5" s="32"/>
      <c r="C5" s="44"/>
      <c r="D5" s="44"/>
      <c r="E5" s="45"/>
      <c r="F5" s="45"/>
      <c r="G5" s="45"/>
      <c r="H5" s="46"/>
      <c r="I5" s="46"/>
      <c r="J5" s="45"/>
      <c r="K5" s="47"/>
      <c r="L5" s="45"/>
      <c r="M5" s="48"/>
      <c r="N5" s="45"/>
      <c r="O5" s="49"/>
      <c r="Q5" s="36" t="s">
        <v>139</v>
      </c>
      <c r="R5" s="36"/>
      <c r="S5" s="36"/>
      <c r="T5" s="36"/>
      <c r="U5" s="36"/>
      <c r="V5" s="36"/>
      <c r="W5" s="36"/>
      <c r="X5" s="36"/>
      <c r="Y5" s="36"/>
    </row>
    <row r="6" spans="1:26" ht="24" customHeight="1" x14ac:dyDescent="0.25">
      <c r="A6" s="23"/>
      <c r="B6" s="32"/>
      <c r="C6" s="44"/>
      <c r="D6" s="44"/>
      <c r="E6" s="50" t="str">
        <f>IF(COUNTA(E9:M123)&lt;447,"PLEASE ENTER VALUES IN ALL CELLS","")</f>
        <v/>
      </c>
      <c r="F6" s="51"/>
      <c r="G6" s="51"/>
      <c r="H6" s="51"/>
      <c r="I6" s="51"/>
      <c r="J6" s="51"/>
      <c r="K6" s="51"/>
      <c r="L6" s="51"/>
      <c r="M6" s="52" t="s">
        <v>140</v>
      </c>
      <c r="N6" s="44"/>
      <c r="O6" s="53"/>
      <c r="Q6" s="36" t="s">
        <v>141</v>
      </c>
      <c r="R6" s="36" t="s">
        <v>142</v>
      </c>
      <c r="S6" s="36" t="s">
        <v>143</v>
      </c>
      <c r="T6" s="36" t="s">
        <v>144</v>
      </c>
      <c r="U6" s="36" t="s">
        <v>145</v>
      </c>
      <c r="V6" s="36" t="s">
        <v>146</v>
      </c>
      <c r="W6" s="36" t="s">
        <v>147</v>
      </c>
      <c r="X6" s="36" t="s">
        <v>148</v>
      </c>
      <c r="Y6" s="36" t="s">
        <v>149</v>
      </c>
    </row>
    <row r="7" spans="1:26" ht="24" customHeight="1" x14ac:dyDescent="0.25">
      <c r="A7" s="23"/>
      <c r="B7" s="54">
        <v>1</v>
      </c>
      <c r="C7" s="55" t="s">
        <v>150</v>
      </c>
      <c r="D7" s="44"/>
      <c r="E7" s="56"/>
      <c r="F7" s="56"/>
      <c r="G7" s="56"/>
      <c r="H7" s="56"/>
      <c r="I7" s="56"/>
      <c r="J7" s="56"/>
      <c r="K7" s="56"/>
      <c r="L7" s="56"/>
      <c r="M7" s="56"/>
      <c r="N7" s="44"/>
      <c r="O7" s="57"/>
      <c r="Q7" s="36"/>
      <c r="R7" s="36"/>
      <c r="S7" s="36"/>
      <c r="T7" s="36"/>
      <c r="U7" s="36"/>
      <c r="V7" s="36"/>
      <c r="W7" s="36"/>
      <c r="X7" s="36"/>
      <c r="Y7" s="36"/>
    </row>
    <row r="8" spans="1:26" ht="24" customHeight="1" x14ac:dyDescent="0.25">
      <c r="A8" s="23"/>
      <c r="B8" s="58"/>
      <c r="C8" s="55"/>
      <c r="D8" s="44"/>
      <c r="E8" s="56"/>
      <c r="F8" s="56"/>
      <c r="G8" s="56"/>
      <c r="H8" s="56"/>
      <c r="I8" s="56"/>
      <c r="J8" s="56"/>
      <c r="K8" s="56"/>
      <c r="L8" s="56"/>
      <c r="M8" s="56"/>
      <c r="N8" s="59"/>
      <c r="O8" s="57"/>
      <c r="Q8" s="36"/>
      <c r="R8" s="36"/>
      <c r="S8" s="36"/>
      <c r="T8" s="36"/>
      <c r="U8" s="36"/>
      <c r="V8" s="36"/>
      <c r="W8" s="36"/>
      <c r="X8" s="36"/>
      <c r="Y8" s="36"/>
    </row>
    <row r="9" spans="1:26" ht="25.5" hidden="1" x14ac:dyDescent="0.25">
      <c r="A9" s="23"/>
      <c r="B9" s="58" t="s">
        <v>151</v>
      </c>
      <c r="C9" s="60" t="s">
        <v>152</v>
      </c>
      <c r="D9" s="44"/>
      <c r="E9" s="61">
        <v>15316683</v>
      </c>
      <c r="F9" s="61">
        <v>37640552</v>
      </c>
      <c r="G9" s="61">
        <v>11306720</v>
      </c>
      <c r="H9" s="56"/>
      <c r="I9" s="56"/>
      <c r="J9" s="56"/>
      <c r="K9" s="62">
        <f>SUM(E9:J9)</f>
        <v>64263955</v>
      </c>
      <c r="L9" s="56"/>
      <c r="M9" s="62">
        <f>K9-L9</f>
        <v>64263955</v>
      </c>
      <c r="N9" s="59"/>
      <c r="O9" s="63"/>
      <c r="Q9" s="36" t="s">
        <v>153</v>
      </c>
      <c r="R9" s="36" t="s">
        <v>153</v>
      </c>
      <c r="S9" s="36" t="s">
        <v>153</v>
      </c>
      <c r="T9" s="36">
        <v>1.6</v>
      </c>
      <c r="U9" s="36">
        <v>1.6</v>
      </c>
      <c r="V9" s="36">
        <v>1.6</v>
      </c>
      <c r="W9" s="36" t="s">
        <v>154</v>
      </c>
      <c r="X9" s="36">
        <v>1.6</v>
      </c>
      <c r="Y9" s="36" t="s">
        <v>155</v>
      </c>
    </row>
    <row r="10" spans="1:26" ht="25.5" x14ac:dyDescent="0.25">
      <c r="A10" s="23"/>
      <c r="B10" s="58" t="s">
        <v>156</v>
      </c>
      <c r="C10" s="60" t="s">
        <v>157</v>
      </c>
      <c r="D10" s="44"/>
      <c r="E10" s="61">
        <v>0</v>
      </c>
      <c r="F10" s="61">
        <v>180500</v>
      </c>
      <c r="G10" s="61">
        <v>578667</v>
      </c>
      <c r="H10" s="61">
        <v>0</v>
      </c>
      <c r="I10" s="61">
        <v>0</v>
      </c>
      <c r="J10" s="56"/>
      <c r="K10" s="62">
        <f>SUM(E10:J10)</f>
        <v>759167</v>
      </c>
      <c r="L10" s="56"/>
      <c r="M10" s="62">
        <f>K10-L10</f>
        <v>759167</v>
      </c>
      <c r="N10" s="59"/>
      <c r="O10" s="63"/>
      <c r="Q10" s="36" t="s">
        <v>153</v>
      </c>
      <c r="R10" s="36" t="s">
        <v>153</v>
      </c>
      <c r="S10" s="36" t="s">
        <v>153</v>
      </c>
      <c r="T10" s="36" t="s">
        <v>153</v>
      </c>
      <c r="U10" s="36" t="s">
        <v>153</v>
      </c>
      <c r="V10" s="36">
        <v>1.6</v>
      </c>
      <c r="W10" s="36" t="s">
        <v>158</v>
      </c>
      <c r="X10" s="36">
        <v>1.6</v>
      </c>
      <c r="Y10" s="36" t="s">
        <v>155</v>
      </c>
    </row>
    <row r="11" spans="1:26" ht="24" customHeight="1" x14ac:dyDescent="0.25">
      <c r="A11" s="23"/>
      <c r="B11" s="64"/>
      <c r="C11" s="23"/>
      <c r="D11" s="44"/>
      <c r="E11" s="56"/>
      <c r="F11" s="56"/>
      <c r="G11" s="56"/>
      <c r="H11" s="56"/>
      <c r="I11" s="56"/>
      <c r="J11" s="56"/>
      <c r="K11" s="56"/>
      <c r="L11" s="56"/>
      <c r="M11" s="56"/>
      <c r="N11" s="59"/>
      <c r="O11" s="57"/>
      <c r="Q11" s="36"/>
      <c r="R11" s="36"/>
      <c r="S11" s="36"/>
      <c r="T11" s="36"/>
      <c r="U11" s="36"/>
      <c r="V11" s="36"/>
      <c r="W11" s="36"/>
      <c r="X11" s="36"/>
      <c r="Y11" s="36"/>
    </row>
    <row r="12" spans="1:26" ht="24" hidden="1" customHeight="1" x14ac:dyDescent="0.25">
      <c r="A12" s="23"/>
      <c r="B12" s="58"/>
      <c r="C12" s="55" t="s">
        <v>159</v>
      </c>
      <c r="D12" s="65"/>
      <c r="E12" s="66"/>
      <c r="F12" s="66"/>
      <c r="G12" s="66"/>
      <c r="H12" s="66"/>
      <c r="I12" s="66"/>
      <c r="J12" s="67"/>
      <c r="K12" s="66"/>
      <c r="L12" s="56"/>
      <c r="M12" s="56"/>
      <c r="N12" s="59"/>
      <c r="O12" s="68"/>
      <c r="Q12" s="36"/>
      <c r="R12" s="36"/>
      <c r="S12" s="36"/>
      <c r="T12" s="36"/>
      <c r="U12" s="36"/>
      <c r="V12" s="36"/>
      <c r="W12" s="36"/>
      <c r="X12" s="36"/>
      <c r="Y12" s="36"/>
    </row>
    <row r="13" spans="1:26" ht="24" hidden="1" customHeight="1" x14ac:dyDescent="0.25">
      <c r="A13" s="23"/>
      <c r="B13" s="58" t="s">
        <v>160</v>
      </c>
      <c r="C13" s="33" t="s">
        <v>161</v>
      </c>
      <c r="D13" s="69"/>
      <c r="E13" s="70"/>
      <c r="F13" s="71">
        <v>0</v>
      </c>
      <c r="G13" s="71">
        <v>0</v>
      </c>
      <c r="H13" s="70"/>
      <c r="I13" s="70"/>
      <c r="J13" s="70"/>
      <c r="K13" s="62">
        <f t="shared" ref="K13:K21" si="0">SUM(E13:J13)</f>
        <v>0</v>
      </c>
      <c r="L13" s="71">
        <v>0</v>
      </c>
      <c r="M13" s="62">
        <f t="shared" ref="M13:M21" si="1">K13-L13</f>
        <v>0</v>
      </c>
      <c r="N13" s="59"/>
      <c r="O13" s="63"/>
      <c r="Q13" s="36">
        <v>1.6</v>
      </c>
      <c r="R13" s="36" t="s">
        <v>153</v>
      </c>
      <c r="S13" s="36" t="s">
        <v>153</v>
      </c>
      <c r="T13" s="36">
        <v>1.6</v>
      </c>
      <c r="U13" s="36">
        <v>1.6</v>
      </c>
      <c r="V13" s="36">
        <v>1.6</v>
      </c>
      <c r="W13" s="36" t="s">
        <v>162</v>
      </c>
      <c r="X13" s="36" t="s">
        <v>153</v>
      </c>
      <c r="Y13" s="36" t="s">
        <v>155</v>
      </c>
    </row>
    <row r="14" spans="1:26" ht="24" hidden="1" customHeight="1" x14ac:dyDescent="0.25">
      <c r="A14" s="23"/>
      <c r="B14" s="58" t="s">
        <v>163</v>
      </c>
      <c r="C14" s="23" t="s">
        <v>164</v>
      </c>
      <c r="D14" s="69"/>
      <c r="E14" s="70"/>
      <c r="F14" s="71">
        <v>0</v>
      </c>
      <c r="G14" s="71">
        <v>0</v>
      </c>
      <c r="H14" s="70"/>
      <c r="I14" s="70"/>
      <c r="J14" s="72"/>
      <c r="K14" s="62">
        <f t="shared" si="0"/>
        <v>0</v>
      </c>
      <c r="L14" s="71">
        <v>0</v>
      </c>
      <c r="M14" s="62">
        <f t="shared" si="1"/>
        <v>0</v>
      </c>
      <c r="N14" s="59"/>
      <c r="O14" s="63"/>
      <c r="Q14" s="36">
        <v>1.6</v>
      </c>
      <c r="R14" s="36" t="s">
        <v>153</v>
      </c>
      <c r="S14" s="36" t="s">
        <v>153</v>
      </c>
      <c r="T14" s="36">
        <v>1.6</v>
      </c>
      <c r="U14" s="36">
        <v>1.6</v>
      </c>
      <c r="V14" s="36">
        <v>1.6</v>
      </c>
      <c r="W14" s="36" t="s">
        <v>162</v>
      </c>
      <c r="X14" s="36" t="s">
        <v>153</v>
      </c>
      <c r="Y14" s="36" t="s">
        <v>155</v>
      </c>
    </row>
    <row r="15" spans="1:26" ht="24" hidden="1" customHeight="1" x14ac:dyDescent="0.25">
      <c r="A15" s="23"/>
      <c r="B15" s="58" t="s">
        <v>165</v>
      </c>
      <c r="C15" s="23" t="s">
        <v>166</v>
      </c>
      <c r="D15" s="69"/>
      <c r="E15" s="70"/>
      <c r="F15" s="71">
        <v>0</v>
      </c>
      <c r="G15" s="71">
        <v>0</v>
      </c>
      <c r="H15" s="70"/>
      <c r="I15" s="70"/>
      <c r="J15" s="72"/>
      <c r="K15" s="62">
        <f t="shared" si="0"/>
        <v>0</v>
      </c>
      <c r="L15" s="71">
        <v>0</v>
      </c>
      <c r="M15" s="62">
        <f t="shared" si="1"/>
        <v>0</v>
      </c>
      <c r="N15" s="59"/>
      <c r="O15" s="63"/>
      <c r="Q15" s="36">
        <v>1.6</v>
      </c>
      <c r="R15" s="36" t="s">
        <v>153</v>
      </c>
      <c r="S15" s="36" t="s">
        <v>153</v>
      </c>
      <c r="T15" s="36">
        <v>1.6</v>
      </c>
      <c r="U15" s="36">
        <v>1.6</v>
      </c>
      <c r="V15" s="36">
        <v>1.6</v>
      </c>
      <c r="W15" s="36" t="s">
        <v>162</v>
      </c>
      <c r="X15" s="36" t="s">
        <v>153</v>
      </c>
      <c r="Y15" s="36" t="s">
        <v>155</v>
      </c>
    </row>
    <row r="16" spans="1:26" ht="24" hidden="1" customHeight="1" x14ac:dyDescent="0.25">
      <c r="A16" s="23"/>
      <c r="B16" s="58" t="s">
        <v>167</v>
      </c>
      <c r="C16" s="23" t="s">
        <v>168</v>
      </c>
      <c r="D16" s="69"/>
      <c r="E16" s="70"/>
      <c r="F16" s="71">
        <v>3751</v>
      </c>
      <c r="G16" s="71">
        <v>2638</v>
      </c>
      <c r="H16" s="70"/>
      <c r="I16" s="70"/>
      <c r="J16" s="72"/>
      <c r="K16" s="62">
        <f t="shared" si="0"/>
        <v>6389</v>
      </c>
      <c r="L16" s="71">
        <v>0</v>
      </c>
      <c r="M16" s="62">
        <f t="shared" si="1"/>
        <v>6389</v>
      </c>
      <c r="N16" s="59"/>
      <c r="O16" s="63"/>
      <c r="Q16" s="36">
        <v>1.6</v>
      </c>
      <c r="R16" s="36" t="s">
        <v>153</v>
      </c>
      <c r="S16" s="36" t="s">
        <v>153</v>
      </c>
      <c r="T16" s="36">
        <v>1.6</v>
      </c>
      <c r="U16" s="36">
        <v>1.6</v>
      </c>
      <c r="V16" s="36">
        <v>1.6</v>
      </c>
      <c r="W16" s="36" t="s">
        <v>162</v>
      </c>
      <c r="X16" s="36" t="s">
        <v>153</v>
      </c>
      <c r="Y16" s="36" t="s">
        <v>155</v>
      </c>
    </row>
    <row r="17" spans="1:25" ht="24" hidden="1" customHeight="1" x14ac:dyDescent="0.25">
      <c r="A17" s="23"/>
      <c r="B17" s="58" t="s">
        <v>169</v>
      </c>
      <c r="C17" s="23" t="s">
        <v>170</v>
      </c>
      <c r="D17" s="69"/>
      <c r="E17" s="70"/>
      <c r="F17" s="71">
        <v>0</v>
      </c>
      <c r="G17" s="71">
        <v>0</v>
      </c>
      <c r="H17" s="70"/>
      <c r="I17" s="70"/>
      <c r="J17" s="72"/>
      <c r="K17" s="62">
        <f t="shared" si="0"/>
        <v>0</v>
      </c>
      <c r="L17" s="71">
        <v>0</v>
      </c>
      <c r="M17" s="62">
        <f t="shared" si="1"/>
        <v>0</v>
      </c>
      <c r="N17" s="59"/>
      <c r="O17" s="63"/>
      <c r="Q17" s="36">
        <v>1.6</v>
      </c>
      <c r="R17" s="36" t="s">
        <v>153</v>
      </c>
      <c r="S17" s="36" t="s">
        <v>153</v>
      </c>
      <c r="T17" s="36">
        <v>1.6</v>
      </c>
      <c r="U17" s="36">
        <v>1.6</v>
      </c>
      <c r="V17" s="36">
        <v>1.6</v>
      </c>
      <c r="W17" s="36" t="s">
        <v>162</v>
      </c>
      <c r="X17" s="36" t="s">
        <v>153</v>
      </c>
      <c r="Y17" s="36" t="s">
        <v>155</v>
      </c>
    </row>
    <row r="18" spans="1:25" ht="24" hidden="1" customHeight="1" x14ac:dyDescent="0.25">
      <c r="A18" s="23"/>
      <c r="B18" s="58" t="s">
        <v>171</v>
      </c>
      <c r="C18" s="23" t="s">
        <v>172</v>
      </c>
      <c r="D18" s="69"/>
      <c r="E18" s="70"/>
      <c r="F18" s="71">
        <v>0</v>
      </c>
      <c r="G18" s="71">
        <v>0</v>
      </c>
      <c r="H18" s="70"/>
      <c r="I18" s="70"/>
      <c r="J18" s="72"/>
      <c r="K18" s="62">
        <f t="shared" si="0"/>
        <v>0</v>
      </c>
      <c r="L18" s="71">
        <v>0</v>
      </c>
      <c r="M18" s="62">
        <f t="shared" si="1"/>
        <v>0</v>
      </c>
      <c r="N18" s="59"/>
      <c r="O18" s="63"/>
      <c r="Q18" s="36">
        <v>1.6</v>
      </c>
      <c r="R18" s="36" t="s">
        <v>153</v>
      </c>
      <c r="S18" s="36" t="s">
        <v>153</v>
      </c>
      <c r="T18" s="36">
        <v>1.6</v>
      </c>
      <c r="U18" s="36">
        <v>1.6</v>
      </c>
      <c r="V18" s="36">
        <v>1.6</v>
      </c>
      <c r="W18" s="36" t="s">
        <v>162</v>
      </c>
      <c r="X18" s="36" t="s">
        <v>153</v>
      </c>
      <c r="Y18" s="36" t="s">
        <v>155</v>
      </c>
    </row>
    <row r="19" spans="1:25" ht="24" hidden="1" customHeight="1" x14ac:dyDescent="0.25">
      <c r="A19" s="23"/>
      <c r="B19" s="58" t="s">
        <v>173</v>
      </c>
      <c r="C19" s="23" t="s">
        <v>174</v>
      </c>
      <c r="D19" s="69"/>
      <c r="E19" s="70"/>
      <c r="F19" s="71">
        <v>0</v>
      </c>
      <c r="G19" s="71">
        <v>0</v>
      </c>
      <c r="H19" s="70"/>
      <c r="I19" s="70"/>
      <c r="J19" s="72"/>
      <c r="K19" s="62">
        <f t="shared" si="0"/>
        <v>0</v>
      </c>
      <c r="L19" s="71">
        <v>0</v>
      </c>
      <c r="M19" s="62">
        <f t="shared" si="1"/>
        <v>0</v>
      </c>
      <c r="N19" s="59"/>
      <c r="O19" s="63"/>
      <c r="Q19" s="36">
        <v>1.6</v>
      </c>
      <c r="R19" s="36" t="s">
        <v>153</v>
      </c>
      <c r="S19" s="36" t="s">
        <v>153</v>
      </c>
      <c r="T19" s="36">
        <v>1.6</v>
      </c>
      <c r="U19" s="36">
        <v>1.6</v>
      </c>
      <c r="V19" s="36">
        <v>1.6</v>
      </c>
      <c r="W19" s="36" t="s">
        <v>162</v>
      </c>
      <c r="X19" s="36" t="s">
        <v>153</v>
      </c>
      <c r="Y19" s="36" t="s">
        <v>155</v>
      </c>
    </row>
    <row r="20" spans="1:25" ht="24" hidden="1" customHeight="1" x14ac:dyDescent="0.25">
      <c r="A20" s="23"/>
      <c r="B20" s="58" t="s">
        <v>175</v>
      </c>
      <c r="C20" s="23" t="s">
        <v>176</v>
      </c>
      <c r="D20" s="69"/>
      <c r="E20" s="72"/>
      <c r="F20" s="71">
        <v>268632</v>
      </c>
      <c r="G20" s="71">
        <v>175973</v>
      </c>
      <c r="H20" s="72"/>
      <c r="I20" s="72"/>
      <c r="J20" s="72"/>
      <c r="K20" s="62">
        <f t="shared" si="0"/>
        <v>444605</v>
      </c>
      <c r="L20" s="71">
        <v>0</v>
      </c>
      <c r="M20" s="62">
        <f t="shared" si="1"/>
        <v>444605</v>
      </c>
      <c r="N20" s="59"/>
      <c r="O20" s="63"/>
      <c r="Q20" s="36">
        <v>1.6</v>
      </c>
      <c r="R20" s="36" t="s">
        <v>153</v>
      </c>
      <c r="S20" s="36" t="s">
        <v>153</v>
      </c>
      <c r="T20" s="36">
        <v>1.6</v>
      </c>
      <c r="U20" s="36">
        <v>1.6</v>
      </c>
      <c r="V20" s="36">
        <v>1.6</v>
      </c>
      <c r="W20" s="36" t="s">
        <v>162</v>
      </c>
      <c r="X20" s="36" t="s">
        <v>153</v>
      </c>
      <c r="Y20" s="36" t="s">
        <v>155</v>
      </c>
    </row>
    <row r="21" spans="1:25" ht="24" hidden="1" customHeight="1" x14ac:dyDescent="0.25">
      <c r="A21" s="23"/>
      <c r="B21" s="58" t="s">
        <v>177</v>
      </c>
      <c r="C21" s="23" t="s">
        <v>178</v>
      </c>
      <c r="D21" s="69"/>
      <c r="E21" s="72"/>
      <c r="F21" s="71">
        <v>19335</v>
      </c>
      <c r="G21" s="71">
        <v>12665</v>
      </c>
      <c r="H21" s="72"/>
      <c r="I21" s="72"/>
      <c r="J21" s="72"/>
      <c r="K21" s="62">
        <f t="shared" si="0"/>
        <v>32000</v>
      </c>
      <c r="L21" s="71">
        <v>0</v>
      </c>
      <c r="M21" s="62">
        <f t="shared" si="1"/>
        <v>32000</v>
      </c>
      <c r="N21" s="59"/>
      <c r="O21" s="63"/>
      <c r="Q21" s="36">
        <v>1.6</v>
      </c>
      <c r="R21" s="36" t="s">
        <v>153</v>
      </c>
      <c r="S21" s="36" t="s">
        <v>153</v>
      </c>
      <c r="T21" s="36">
        <v>1.6</v>
      </c>
      <c r="U21" s="36">
        <v>1.6</v>
      </c>
      <c r="V21" s="36">
        <v>1.6</v>
      </c>
      <c r="W21" s="36" t="s">
        <v>162</v>
      </c>
      <c r="X21" s="36" t="s">
        <v>153</v>
      </c>
      <c r="Y21" s="36" t="s">
        <v>155</v>
      </c>
    </row>
    <row r="22" spans="1:25" ht="24" hidden="1" customHeight="1" x14ac:dyDescent="0.25">
      <c r="A22" s="23"/>
      <c r="B22" s="32"/>
      <c r="C22" s="73"/>
      <c r="D22" s="69"/>
      <c r="E22" s="70"/>
      <c r="F22" s="70"/>
      <c r="G22" s="72"/>
      <c r="H22" s="72"/>
      <c r="I22" s="72"/>
      <c r="J22" s="72"/>
      <c r="K22" s="72"/>
      <c r="L22" s="70"/>
      <c r="M22" s="72"/>
      <c r="N22" s="59"/>
      <c r="O22" s="74"/>
      <c r="Q22" s="36"/>
      <c r="R22" s="36"/>
      <c r="S22" s="36"/>
      <c r="T22" s="36"/>
      <c r="U22" s="36"/>
      <c r="V22" s="36"/>
      <c r="W22" s="36"/>
      <c r="X22" s="36"/>
      <c r="Y22" s="36"/>
    </row>
    <row r="23" spans="1:25" ht="24" customHeight="1" x14ac:dyDescent="0.25">
      <c r="A23" s="23"/>
      <c r="B23" s="32"/>
      <c r="C23" s="75" t="s">
        <v>32</v>
      </c>
      <c r="D23" s="69"/>
      <c r="E23" s="76"/>
      <c r="F23" s="76"/>
      <c r="G23" s="72"/>
      <c r="H23" s="72"/>
      <c r="I23" s="72"/>
      <c r="J23" s="72"/>
      <c r="K23" s="77"/>
      <c r="L23" s="76"/>
      <c r="M23" s="77"/>
      <c r="N23" s="59"/>
      <c r="O23" s="78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24" customHeight="1" x14ac:dyDescent="0.25">
      <c r="A24" s="23"/>
      <c r="B24" s="32" t="s">
        <v>182</v>
      </c>
      <c r="C24" s="73" t="s">
        <v>183</v>
      </c>
      <c r="D24" s="69"/>
      <c r="E24" s="71">
        <v>0</v>
      </c>
      <c r="F24" s="71">
        <v>1138009</v>
      </c>
      <c r="G24" s="71">
        <v>478495</v>
      </c>
      <c r="H24" s="71">
        <v>0</v>
      </c>
      <c r="I24" s="71">
        <v>0</v>
      </c>
      <c r="J24" s="72"/>
      <c r="K24" s="62">
        <f t="shared" ref="K24:K35" si="2">SUM(E24:J24)</f>
        <v>1616504</v>
      </c>
      <c r="L24" s="71">
        <v>0</v>
      </c>
      <c r="M24" s="62">
        <f t="shared" ref="M24:M35" si="3">K24-L24</f>
        <v>1616504</v>
      </c>
      <c r="N24" s="59"/>
      <c r="O24" s="63"/>
      <c r="Q24" s="36" t="s">
        <v>153</v>
      </c>
      <c r="R24" s="36" t="s">
        <v>153</v>
      </c>
      <c r="S24" s="36" t="s">
        <v>153</v>
      </c>
      <c r="T24" s="36" t="s">
        <v>153</v>
      </c>
      <c r="U24" s="36" t="s">
        <v>153</v>
      </c>
      <c r="V24" s="36">
        <v>1.6</v>
      </c>
      <c r="W24" s="36" t="s">
        <v>162</v>
      </c>
      <c r="X24" s="36" t="s">
        <v>153</v>
      </c>
      <c r="Y24" s="36" t="s">
        <v>155</v>
      </c>
    </row>
    <row r="25" spans="1:25" ht="24" customHeight="1" x14ac:dyDescent="0.25">
      <c r="A25" s="23"/>
      <c r="B25" s="32" t="s">
        <v>184</v>
      </c>
      <c r="C25" s="73" t="s">
        <v>185</v>
      </c>
      <c r="D25" s="69"/>
      <c r="E25" s="71">
        <v>0</v>
      </c>
      <c r="F25" s="71">
        <v>2922015</v>
      </c>
      <c r="G25" s="71">
        <v>1697015</v>
      </c>
      <c r="H25" s="71">
        <v>6233276</v>
      </c>
      <c r="I25" s="71">
        <v>723922</v>
      </c>
      <c r="J25" s="71">
        <v>1205761</v>
      </c>
      <c r="K25" s="62">
        <f t="shared" si="2"/>
        <v>12781989</v>
      </c>
      <c r="L25" s="71">
        <v>0</v>
      </c>
      <c r="M25" s="62">
        <f t="shared" si="3"/>
        <v>12781989</v>
      </c>
      <c r="N25" s="59"/>
      <c r="O25" s="63"/>
      <c r="Q25" s="36" t="s">
        <v>153</v>
      </c>
      <c r="R25" s="36" t="s">
        <v>153</v>
      </c>
      <c r="S25" s="36" t="s">
        <v>153</v>
      </c>
      <c r="T25" s="36" t="s">
        <v>153</v>
      </c>
      <c r="U25" s="36" t="s">
        <v>153</v>
      </c>
      <c r="V25" s="36" t="s">
        <v>153</v>
      </c>
      <c r="W25" s="36" t="s">
        <v>162</v>
      </c>
      <c r="X25" s="36" t="s">
        <v>153</v>
      </c>
      <c r="Y25" s="36" t="s">
        <v>155</v>
      </c>
    </row>
    <row r="26" spans="1:25" ht="24" customHeight="1" x14ac:dyDescent="0.25">
      <c r="A26" s="23"/>
      <c r="B26" s="32" t="s">
        <v>186</v>
      </c>
      <c r="C26" s="73" t="s">
        <v>187</v>
      </c>
      <c r="D26" s="69"/>
      <c r="E26" s="71">
        <v>0</v>
      </c>
      <c r="F26" s="71">
        <v>0</v>
      </c>
      <c r="G26" s="71">
        <v>0</v>
      </c>
      <c r="H26" s="71">
        <v>19219574</v>
      </c>
      <c r="I26" s="71">
        <v>0</v>
      </c>
      <c r="J26" s="71">
        <v>954782</v>
      </c>
      <c r="K26" s="62">
        <f t="shared" si="2"/>
        <v>20174356</v>
      </c>
      <c r="L26" s="71">
        <v>0</v>
      </c>
      <c r="M26" s="62">
        <f t="shared" si="3"/>
        <v>20174356</v>
      </c>
      <c r="N26" s="59"/>
      <c r="O26" s="63"/>
      <c r="Q26" s="36" t="s">
        <v>153</v>
      </c>
      <c r="R26" s="36" t="s">
        <v>153</v>
      </c>
      <c r="S26" s="36" t="s">
        <v>153</v>
      </c>
      <c r="T26" s="36" t="s">
        <v>153</v>
      </c>
      <c r="U26" s="36" t="s">
        <v>153</v>
      </c>
      <c r="V26" s="36" t="s">
        <v>153</v>
      </c>
      <c r="W26" s="36" t="s">
        <v>162</v>
      </c>
      <c r="X26" s="36" t="s">
        <v>153</v>
      </c>
      <c r="Y26" s="36" t="s">
        <v>155</v>
      </c>
    </row>
    <row r="27" spans="1:25" ht="24" customHeight="1" x14ac:dyDescent="0.25">
      <c r="A27" s="23"/>
      <c r="B27" s="32" t="s">
        <v>188</v>
      </c>
      <c r="C27" s="23" t="s">
        <v>189</v>
      </c>
      <c r="D27" s="69"/>
      <c r="E27" s="71">
        <v>0</v>
      </c>
      <c r="F27" s="71">
        <v>0</v>
      </c>
      <c r="G27" s="71">
        <v>0</v>
      </c>
      <c r="H27" s="72"/>
      <c r="I27" s="72"/>
      <c r="J27" s="72"/>
      <c r="K27" s="62">
        <f t="shared" si="2"/>
        <v>0</v>
      </c>
      <c r="L27" s="71">
        <v>0</v>
      </c>
      <c r="M27" s="62">
        <f t="shared" si="3"/>
        <v>0</v>
      </c>
      <c r="N27" s="59"/>
      <c r="O27" s="63"/>
      <c r="Q27" s="36" t="s">
        <v>153</v>
      </c>
      <c r="R27" s="36" t="s">
        <v>153</v>
      </c>
      <c r="S27" s="36" t="s">
        <v>153</v>
      </c>
      <c r="T27" s="36">
        <v>1.6</v>
      </c>
      <c r="U27" s="36">
        <v>1.6</v>
      </c>
      <c r="V27" s="36">
        <v>1.6</v>
      </c>
      <c r="W27" s="36" t="s">
        <v>162</v>
      </c>
      <c r="X27" s="36" t="s">
        <v>153</v>
      </c>
      <c r="Y27" s="36" t="s">
        <v>155</v>
      </c>
    </row>
    <row r="28" spans="1:25" ht="24" customHeight="1" x14ac:dyDescent="0.25">
      <c r="A28" s="23"/>
      <c r="B28" s="32" t="s">
        <v>190</v>
      </c>
      <c r="C28" s="73" t="s">
        <v>191</v>
      </c>
      <c r="D28" s="69"/>
      <c r="E28" s="71">
        <v>57346</v>
      </c>
      <c r="F28" s="71">
        <v>693087</v>
      </c>
      <c r="G28" s="71">
        <v>429070</v>
      </c>
      <c r="H28" s="71">
        <v>13311</v>
      </c>
      <c r="I28" s="71">
        <v>0</v>
      </c>
      <c r="J28" s="71">
        <v>0</v>
      </c>
      <c r="K28" s="62">
        <f t="shared" si="2"/>
        <v>1192814</v>
      </c>
      <c r="L28" s="71">
        <v>0</v>
      </c>
      <c r="M28" s="62">
        <f t="shared" si="3"/>
        <v>1192814</v>
      </c>
      <c r="N28" s="59"/>
      <c r="O28" s="63"/>
      <c r="Q28" s="36" t="s">
        <v>153</v>
      </c>
      <c r="R28" s="36" t="s">
        <v>153</v>
      </c>
      <c r="S28" s="36" t="s">
        <v>153</v>
      </c>
      <c r="T28" s="36" t="s">
        <v>153</v>
      </c>
      <c r="U28" s="36" t="s">
        <v>153</v>
      </c>
      <c r="V28" s="36" t="s">
        <v>153</v>
      </c>
      <c r="W28" s="36" t="s">
        <v>162</v>
      </c>
      <c r="X28" s="36" t="s">
        <v>153</v>
      </c>
      <c r="Y28" s="36" t="s">
        <v>155</v>
      </c>
    </row>
    <row r="29" spans="1:25" ht="24" customHeight="1" x14ac:dyDescent="0.25">
      <c r="A29" s="23"/>
      <c r="B29" s="32" t="s">
        <v>192</v>
      </c>
      <c r="C29" s="73" t="s">
        <v>193</v>
      </c>
      <c r="D29" s="69"/>
      <c r="E29" s="72"/>
      <c r="F29" s="72"/>
      <c r="G29" s="72"/>
      <c r="H29" s="71">
        <v>111937</v>
      </c>
      <c r="I29" s="71">
        <v>15114</v>
      </c>
      <c r="J29" s="72"/>
      <c r="K29" s="62">
        <f t="shared" si="2"/>
        <v>127051</v>
      </c>
      <c r="L29" s="71">
        <v>0</v>
      </c>
      <c r="M29" s="62">
        <f t="shared" si="3"/>
        <v>127051</v>
      </c>
      <c r="N29" s="59"/>
      <c r="O29" s="63"/>
      <c r="Q29" s="36">
        <v>1.6</v>
      </c>
      <c r="R29" s="36">
        <v>1.6</v>
      </c>
      <c r="S29" s="36">
        <v>1.6</v>
      </c>
      <c r="T29" s="36" t="s">
        <v>153</v>
      </c>
      <c r="U29" s="36" t="s">
        <v>153</v>
      </c>
      <c r="V29" s="36">
        <v>1.6</v>
      </c>
      <c r="W29" s="36" t="s">
        <v>162</v>
      </c>
      <c r="X29" s="36" t="s">
        <v>153</v>
      </c>
      <c r="Y29" s="36" t="s">
        <v>155</v>
      </c>
    </row>
    <row r="30" spans="1:25" ht="24" customHeight="1" x14ac:dyDescent="0.25">
      <c r="A30" s="23"/>
      <c r="B30" s="32" t="s">
        <v>194</v>
      </c>
      <c r="C30" s="73" t="s">
        <v>195</v>
      </c>
      <c r="D30" s="69"/>
      <c r="E30" s="71">
        <v>0</v>
      </c>
      <c r="F30" s="71">
        <v>0</v>
      </c>
      <c r="G30" s="71">
        <v>0</v>
      </c>
      <c r="H30" s="71">
        <v>0</v>
      </c>
      <c r="I30" s="71">
        <v>807134</v>
      </c>
      <c r="J30" s="71">
        <v>0</v>
      </c>
      <c r="K30" s="62">
        <f t="shared" si="2"/>
        <v>807134</v>
      </c>
      <c r="L30" s="71">
        <v>0</v>
      </c>
      <c r="M30" s="62">
        <f t="shared" si="3"/>
        <v>807134</v>
      </c>
      <c r="N30" s="59"/>
      <c r="O30" s="63"/>
      <c r="Q30" s="36" t="s">
        <v>153</v>
      </c>
      <c r="R30" s="36" t="s">
        <v>153</v>
      </c>
      <c r="S30" s="36" t="s">
        <v>153</v>
      </c>
      <c r="T30" s="36" t="s">
        <v>153</v>
      </c>
      <c r="U30" s="36" t="s">
        <v>153</v>
      </c>
      <c r="V30" s="36" t="s">
        <v>153</v>
      </c>
      <c r="W30" s="36" t="s">
        <v>162</v>
      </c>
      <c r="X30" s="36" t="s">
        <v>153</v>
      </c>
      <c r="Y30" s="36" t="s">
        <v>155</v>
      </c>
    </row>
    <row r="31" spans="1:25" ht="24" customHeight="1" x14ac:dyDescent="0.25">
      <c r="A31" s="23"/>
      <c r="B31" s="32" t="s">
        <v>196</v>
      </c>
      <c r="C31" s="73" t="s">
        <v>197</v>
      </c>
      <c r="D31" s="69"/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62">
        <f t="shared" si="2"/>
        <v>0</v>
      </c>
      <c r="L31" s="71">
        <v>0</v>
      </c>
      <c r="M31" s="62">
        <f t="shared" si="3"/>
        <v>0</v>
      </c>
      <c r="N31" s="59"/>
      <c r="O31" s="63"/>
      <c r="Q31" s="36" t="s">
        <v>153</v>
      </c>
      <c r="R31" s="36" t="s">
        <v>153</v>
      </c>
      <c r="S31" s="36" t="s">
        <v>153</v>
      </c>
      <c r="T31" s="36" t="s">
        <v>153</v>
      </c>
      <c r="U31" s="36" t="s">
        <v>153</v>
      </c>
      <c r="V31" s="36" t="s">
        <v>153</v>
      </c>
      <c r="W31" s="36" t="s">
        <v>162</v>
      </c>
      <c r="X31" s="36" t="s">
        <v>153</v>
      </c>
      <c r="Y31" s="36" t="s">
        <v>155</v>
      </c>
    </row>
    <row r="32" spans="1:25" ht="24" customHeight="1" x14ac:dyDescent="0.25">
      <c r="A32" s="23"/>
      <c r="B32" s="32" t="s">
        <v>198</v>
      </c>
      <c r="C32" s="73" t="s">
        <v>199</v>
      </c>
      <c r="D32" s="69"/>
      <c r="E32" s="72"/>
      <c r="F32" s="72"/>
      <c r="G32" s="72"/>
      <c r="H32" s="71">
        <v>0</v>
      </c>
      <c r="I32" s="71">
        <v>0</v>
      </c>
      <c r="J32" s="72"/>
      <c r="K32" s="62">
        <f t="shared" si="2"/>
        <v>0</v>
      </c>
      <c r="L32" s="71">
        <v>0</v>
      </c>
      <c r="M32" s="62">
        <f t="shared" si="3"/>
        <v>0</v>
      </c>
      <c r="N32" s="59"/>
      <c r="O32" s="63"/>
      <c r="Q32" s="36">
        <v>1.6</v>
      </c>
      <c r="R32" s="36">
        <v>1.6</v>
      </c>
      <c r="S32" s="36">
        <v>1.6</v>
      </c>
      <c r="T32" s="36" t="s">
        <v>153</v>
      </c>
      <c r="U32" s="36" t="s">
        <v>153</v>
      </c>
      <c r="V32" s="36">
        <v>1.6</v>
      </c>
      <c r="W32" s="36" t="s">
        <v>162</v>
      </c>
      <c r="X32" s="36" t="s">
        <v>153</v>
      </c>
      <c r="Y32" s="36" t="s">
        <v>155</v>
      </c>
    </row>
    <row r="33" spans="1:25" ht="24" customHeight="1" x14ac:dyDescent="0.25">
      <c r="A33" s="23"/>
      <c r="B33" s="32" t="s">
        <v>200</v>
      </c>
      <c r="C33" s="73" t="s">
        <v>201</v>
      </c>
      <c r="D33" s="69"/>
      <c r="E33" s="72"/>
      <c r="F33" s="72"/>
      <c r="G33" s="72"/>
      <c r="H33" s="71">
        <v>0</v>
      </c>
      <c r="I33" s="71">
        <v>0</v>
      </c>
      <c r="J33" s="71">
        <v>0</v>
      </c>
      <c r="K33" s="62">
        <f t="shared" si="2"/>
        <v>0</v>
      </c>
      <c r="L33" s="71">
        <v>0</v>
      </c>
      <c r="M33" s="62">
        <f t="shared" si="3"/>
        <v>0</v>
      </c>
      <c r="N33" s="59"/>
      <c r="O33" s="63"/>
      <c r="Q33" s="36">
        <v>1.6</v>
      </c>
      <c r="R33" s="36">
        <v>1.6</v>
      </c>
      <c r="S33" s="36">
        <v>1.6</v>
      </c>
      <c r="T33" s="36" t="s">
        <v>153</v>
      </c>
      <c r="U33" s="36" t="s">
        <v>153</v>
      </c>
      <c r="V33" s="36" t="s">
        <v>153</v>
      </c>
      <c r="W33" s="36" t="s">
        <v>162</v>
      </c>
      <c r="X33" s="36" t="s">
        <v>153</v>
      </c>
      <c r="Y33" s="36" t="s">
        <v>155</v>
      </c>
    </row>
    <row r="34" spans="1:25" ht="24" customHeight="1" x14ac:dyDescent="0.25">
      <c r="A34" s="23"/>
      <c r="B34" s="32" t="s">
        <v>202</v>
      </c>
      <c r="C34" s="73" t="s">
        <v>203</v>
      </c>
      <c r="D34" s="69"/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62">
        <f t="shared" si="2"/>
        <v>0</v>
      </c>
      <c r="L34" s="71">
        <v>0</v>
      </c>
      <c r="M34" s="62">
        <f t="shared" si="3"/>
        <v>0</v>
      </c>
      <c r="N34" s="59"/>
      <c r="O34" s="63"/>
      <c r="Q34" s="36" t="s">
        <v>153</v>
      </c>
      <c r="R34" s="36" t="s">
        <v>153</v>
      </c>
      <c r="S34" s="36" t="s">
        <v>153</v>
      </c>
      <c r="T34" s="36" t="s">
        <v>153</v>
      </c>
      <c r="U34" s="36" t="s">
        <v>153</v>
      </c>
      <c r="V34" s="36" t="s">
        <v>153</v>
      </c>
      <c r="W34" s="36" t="s">
        <v>162</v>
      </c>
      <c r="X34" s="36" t="s">
        <v>153</v>
      </c>
      <c r="Y34" s="36" t="s">
        <v>155</v>
      </c>
    </row>
    <row r="35" spans="1:25" ht="24" customHeight="1" x14ac:dyDescent="0.25">
      <c r="A35" s="23"/>
      <c r="B35" s="32" t="s">
        <v>206</v>
      </c>
      <c r="C35" s="73" t="s">
        <v>207</v>
      </c>
      <c r="D35" s="69"/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62">
        <f t="shared" si="2"/>
        <v>0</v>
      </c>
      <c r="L35" s="71">
        <v>0</v>
      </c>
      <c r="M35" s="62">
        <f t="shared" si="3"/>
        <v>0</v>
      </c>
      <c r="N35" s="59"/>
      <c r="O35" s="63"/>
      <c r="Q35" s="36" t="s">
        <v>153</v>
      </c>
      <c r="R35" s="36" t="s">
        <v>153</v>
      </c>
      <c r="S35" s="36" t="s">
        <v>153</v>
      </c>
      <c r="T35" s="36" t="s">
        <v>153</v>
      </c>
      <c r="U35" s="36" t="s">
        <v>153</v>
      </c>
      <c r="V35" s="36" t="s">
        <v>153</v>
      </c>
      <c r="W35" s="36" t="s">
        <v>162</v>
      </c>
      <c r="X35" s="36" t="s">
        <v>153</v>
      </c>
      <c r="Y35" s="36" t="s">
        <v>155</v>
      </c>
    </row>
    <row r="36" spans="1:25" ht="24" customHeight="1" x14ac:dyDescent="0.25">
      <c r="A36" s="23"/>
      <c r="B36" s="32"/>
      <c r="C36" s="73"/>
      <c r="D36" s="69"/>
      <c r="E36" s="70"/>
      <c r="F36" s="70"/>
      <c r="G36" s="72"/>
      <c r="H36" s="72"/>
      <c r="I36" s="72"/>
      <c r="J36" s="72"/>
      <c r="K36" s="72"/>
      <c r="L36" s="70"/>
      <c r="M36" s="72"/>
      <c r="N36" s="59"/>
      <c r="O36" s="74"/>
      <c r="Q36" s="36"/>
      <c r="R36" s="36"/>
      <c r="S36" s="36"/>
      <c r="T36" s="36"/>
      <c r="U36" s="36"/>
      <c r="V36" s="36"/>
      <c r="W36" s="36"/>
      <c r="X36" s="36"/>
      <c r="Y36" s="36"/>
    </row>
    <row r="37" spans="1:25" ht="24" hidden="1" customHeight="1" x14ac:dyDescent="0.25">
      <c r="A37" s="23"/>
      <c r="B37" s="32"/>
      <c r="C37" s="75" t="s">
        <v>46</v>
      </c>
      <c r="D37" s="69"/>
      <c r="E37" s="70"/>
      <c r="F37" s="70"/>
      <c r="G37" s="72"/>
      <c r="H37" s="72"/>
      <c r="I37" s="72"/>
      <c r="J37" s="72"/>
      <c r="K37" s="72"/>
      <c r="L37" s="70"/>
      <c r="M37" s="72"/>
      <c r="N37" s="59"/>
      <c r="O37" s="74"/>
      <c r="Q37" s="36"/>
      <c r="R37" s="36"/>
      <c r="S37" s="36"/>
      <c r="T37" s="36"/>
      <c r="U37" s="36"/>
      <c r="V37" s="36"/>
      <c r="W37" s="36"/>
      <c r="X37" s="36"/>
      <c r="Y37" s="36"/>
    </row>
    <row r="38" spans="1:25" ht="24" hidden="1" customHeight="1" x14ac:dyDescent="0.25">
      <c r="A38" s="23"/>
      <c r="B38" s="32" t="s">
        <v>208</v>
      </c>
      <c r="C38" s="79" t="s">
        <v>209</v>
      </c>
      <c r="D38" s="69"/>
      <c r="E38" s="71">
        <v>607449</v>
      </c>
      <c r="F38" s="70"/>
      <c r="G38" s="72"/>
      <c r="H38" s="72"/>
      <c r="I38" s="72"/>
      <c r="J38" s="72"/>
      <c r="K38" s="62">
        <f t="shared" ref="K38" si="4">SUM(E38:J38)</f>
        <v>607449</v>
      </c>
      <c r="L38" s="71">
        <v>0</v>
      </c>
      <c r="M38" s="62">
        <f>K38-L38</f>
        <v>607449</v>
      </c>
      <c r="N38" s="59"/>
      <c r="O38" s="63"/>
      <c r="Q38" s="36" t="s">
        <v>153</v>
      </c>
      <c r="R38" s="36">
        <v>1.6</v>
      </c>
      <c r="S38" s="36">
        <v>1.6</v>
      </c>
      <c r="T38" s="36">
        <v>1.6</v>
      </c>
      <c r="U38" s="36">
        <v>1.6</v>
      </c>
      <c r="V38" s="36">
        <v>1.6</v>
      </c>
      <c r="W38" s="36" t="s">
        <v>162</v>
      </c>
      <c r="X38" s="36" t="s">
        <v>153</v>
      </c>
      <c r="Y38" s="36" t="s">
        <v>155</v>
      </c>
    </row>
    <row r="39" spans="1:25" ht="24" hidden="1" customHeight="1" x14ac:dyDescent="0.25">
      <c r="A39" s="23"/>
      <c r="B39" s="32"/>
      <c r="C39" s="73"/>
      <c r="D39" s="69"/>
      <c r="E39" s="70"/>
      <c r="F39" s="70"/>
      <c r="G39" s="72"/>
      <c r="H39" s="72"/>
      <c r="I39" s="72"/>
      <c r="J39" s="72"/>
      <c r="K39" s="72"/>
      <c r="L39" s="70"/>
      <c r="M39" s="72"/>
      <c r="N39" s="59"/>
      <c r="O39" s="74"/>
      <c r="Q39" s="36"/>
      <c r="R39" s="36"/>
      <c r="S39" s="36"/>
      <c r="T39" s="36"/>
      <c r="U39" s="36"/>
      <c r="V39" s="36"/>
      <c r="W39" s="36"/>
      <c r="X39" s="36"/>
      <c r="Y39" s="36"/>
    </row>
    <row r="40" spans="1:25" ht="24" hidden="1" customHeight="1" x14ac:dyDescent="0.25">
      <c r="A40" s="23"/>
      <c r="B40" s="32"/>
      <c r="C40" s="75" t="s">
        <v>48</v>
      </c>
      <c r="D40" s="69"/>
      <c r="E40" s="76"/>
      <c r="F40" s="76"/>
      <c r="G40" s="72"/>
      <c r="H40" s="72"/>
      <c r="I40" s="72"/>
      <c r="J40" s="72"/>
      <c r="K40" s="77"/>
      <c r="L40" s="76"/>
      <c r="M40" s="77"/>
      <c r="N40" s="59"/>
      <c r="O40" s="78"/>
      <c r="Q40" s="36"/>
      <c r="R40" s="36"/>
      <c r="S40" s="36"/>
      <c r="T40" s="36"/>
      <c r="U40" s="36"/>
      <c r="V40" s="36"/>
      <c r="W40" s="36"/>
      <c r="X40" s="36"/>
      <c r="Y40" s="36"/>
    </row>
    <row r="41" spans="1:25" ht="24" hidden="1" customHeight="1" x14ac:dyDescent="0.25">
      <c r="A41" s="23"/>
      <c r="B41" s="32" t="s">
        <v>210</v>
      </c>
      <c r="C41" s="73" t="s">
        <v>211</v>
      </c>
      <c r="D41" s="69"/>
      <c r="E41" s="71">
        <v>0</v>
      </c>
      <c r="F41" s="71">
        <v>213060</v>
      </c>
      <c r="G41" s="71">
        <v>139570</v>
      </c>
      <c r="H41" s="71">
        <v>5084</v>
      </c>
      <c r="I41" s="71">
        <v>686</v>
      </c>
      <c r="J41" s="72"/>
      <c r="K41" s="62">
        <f t="shared" ref="K41:K54" si="5">SUM(E41:J41)</f>
        <v>358400</v>
      </c>
      <c r="L41" s="71">
        <v>0</v>
      </c>
      <c r="M41" s="62">
        <f t="shared" ref="M41:M54" si="6">K41-L41</f>
        <v>358400</v>
      </c>
      <c r="N41" s="59"/>
      <c r="O41" s="63"/>
      <c r="Q41" s="36" t="s">
        <v>153</v>
      </c>
      <c r="R41" s="36" t="s">
        <v>153</v>
      </c>
      <c r="S41" s="36" t="s">
        <v>153</v>
      </c>
      <c r="T41" s="36" t="s">
        <v>153</v>
      </c>
      <c r="U41" s="36" t="s">
        <v>153</v>
      </c>
      <c r="V41" s="36">
        <v>1.6</v>
      </c>
      <c r="W41" s="36" t="s">
        <v>162</v>
      </c>
      <c r="X41" s="36" t="s">
        <v>153</v>
      </c>
      <c r="Y41" s="36"/>
    </row>
    <row r="42" spans="1:25" ht="24" hidden="1" customHeight="1" x14ac:dyDescent="0.25">
      <c r="A42" s="23"/>
      <c r="B42" s="32" t="s">
        <v>212</v>
      </c>
      <c r="C42" s="73" t="s">
        <v>213</v>
      </c>
      <c r="D42" s="69"/>
      <c r="E42" s="71">
        <v>0</v>
      </c>
      <c r="F42" s="71">
        <v>163795</v>
      </c>
      <c r="G42" s="71">
        <v>107297</v>
      </c>
      <c r="H42" s="71">
        <v>3908</v>
      </c>
      <c r="I42" s="71">
        <v>0</v>
      </c>
      <c r="J42" s="80"/>
      <c r="K42" s="62">
        <f t="shared" si="5"/>
        <v>275000</v>
      </c>
      <c r="L42" s="71">
        <v>0</v>
      </c>
      <c r="M42" s="62">
        <f t="shared" si="6"/>
        <v>275000</v>
      </c>
      <c r="N42" s="59"/>
      <c r="O42" s="63"/>
      <c r="Q42" s="36" t="s">
        <v>153</v>
      </c>
      <c r="R42" s="36" t="s">
        <v>153</v>
      </c>
      <c r="S42" s="36" t="s">
        <v>153</v>
      </c>
      <c r="T42" s="36" t="s">
        <v>153</v>
      </c>
      <c r="U42" s="36" t="s">
        <v>153</v>
      </c>
      <c r="V42" s="36">
        <v>1.6</v>
      </c>
      <c r="W42" s="36" t="s">
        <v>162</v>
      </c>
      <c r="X42" s="36" t="s">
        <v>153</v>
      </c>
      <c r="Y42" s="36"/>
    </row>
    <row r="43" spans="1:25" ht="24" hidden="1" customHeight="1" x14ac:dyDescent="0.25">
      <c r="A43" s="23"/>
      <c r="B43" s="32" t="s">
        <v>214</v>
      </c>
      <c r="C43" s="73" t="s">
        <v>215</v>
      </c>
      <c r="D43" s="69"/>
      <c r="E43" s="71">
        <v>0</v>
      </c>
      <c r="F43" s="71">
        <v>4161</v>
      </c>
      <c r="G43" s="71">
        <v>2726</v>
      </c>
      <c r="H43" s="71">
        <v>99</v>
      </c>
      <c r="I43" s="71">
        <v>13</v>
      </c>
      <c r="J43" s="70"/>
      <c r="K43" s="62">
        <f t="shared" si="5"/>
        <v>6999</v>
      </c>
      <c r="L43" s="71">
        <v>0</v>
      </c>
      <c r="M43" s="62">
        <f t="shared" si="6"/>
        <v>6999</v>
      </c>
      <c r="N43" s="59"/>
      <c r="O43" s="63"/>
      <c r="Q43" s="36" t="s">
        <v>153</v>
      </c>
      <c r="R43" s="36" t="s">
        <v>153</v>
      </c>
      <c r="S43" s="36" t="s">
        <v>153</v>
      </c>
      <c r="T43" s="36" t="s">
        <v>153</v>
      </c>
      <c r="U43" s="36" t="s">
        <v>153</v>
      </c>
      <c r="V43" s="36">
        <v>1.6</v>
      </c>
      <c r="W43" s="36" t="s">
        <v>162</v>
      </c>
      <c r="X43" s="36" t="s">
        <v>153</v>
      </c>
      <c r="Y43" s="36"/>
    </row>
    <row r="44" spans="1:25" ht="24" hidden="1" customHeight="1" x14ac:dyDescent="0.25">
      <c r="A44" s="23"/>
      <c r="B44" s="32" t="s">
        <v>216</v>
      </c>
      <c r="C44" s="73" t="s">
        <v>217</v>
      </c>
      <c r="D44" s="69"/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0"/>
      <c r="K44" s="62">
        <f t="shared" si="5"/>
        <v>0</v>
      </c>
      <c r="L44" s="71">
        <v>0</v>
      </c>
      <c r="M44" s="62">
        <f t="shared" si="6"/>
        <v>0</v>
      </c>
      <c r="N44" s="59"/>
      <c r="O44" s="63"/>
      <c r="Q44" s="36" t="s">
        <v>153</v>
      </c>
      <c r="R44" s="36" t="s">
        <v>153</v>
      </c>
      <c r="S44" s="36" t="s">
        <v>153</v>
      </c>
      <c r="T44" s="36" t="s">
        <v>153</v>
      </c>
      <c r="U44" s="36" t="s">
        <v>153</v>
      </c>
      <c r="V44" s="36">
        <v>1.6</v>
      </c>
      <c r="W44" s="36" t="s">
        <v>162</v>
      </c>
      <c r="X44" s="36" t="s">
        <v>153</v>
      </c>
      <c r="Y44" s="36"/>
    </row>
    <row r="45" spans="1:25" ht="24" hidden="1" customHeight="1" x14ac:dyDescent="0.25">
      <c r="A45" s="23"/>
      <c r="B45" s="32" t="s">
        <v>218</v>
      </c>
      <c r="C45" s="73" t="s">
        <v>219</v>
      </c>
      <c r="D45" s="69"/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2"/>
      <c r="K45" s="62">
        <f t="shared" si="5"/>
        <v>0</v>
      </c>
      <c r="L45" s="71">
        <v>0</v>
      </c>
      <c r="M45" s="62">
        <f t="shared" si="6"/>
        <v>0</v>
      </c>
      <c r="N45" s="59"/>
      <c r="O45" s="63"/>
      <c r="Q45" s="36" t="s">
        <v>153</v>
      </c>
      <c r="R45" s="36" t="s">
        <v>153</v>
      </c>
      <c r="S45" s="36" t="s">
        <v>153</v>
      </c>
      <c r="T45" s="36" t="s">
        <v>153</v>
      </c>
      <c r="U45" s="36" t="s">
        <v>153</v>
      </c>
      <c r="V45" s="36">
        <v>1.6</v>
      </c>
      <c r="W45" s="36" t="s">
        <v>162</v>
      </c>
      <c r="X45" s="36" t="s">
        <v>153</v>
      </c>
      <c r="Y45" s="36"/>
    </row>
    <row r="46" spans="1:25" ht="24" hidden="1" customHeight="1" x14ac:dyDescent="0.25">
      <c r="A46" s="23"/>
      <c r="B46" s="32" t="s">
        <v>220</v>
      </c>
      <c r="C46" s="73" t="s">
        <v>221</v>
      </c>
      <c r="D46" s="69"/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2"/>
      <c r="K46" s="62">
        <f t="shared" si="5"/>
        <v>0</v>
      </c>
      <c r="L46" s="71">
        <v>0</v>
      </c>
      <c r="M46" s="62">
        <f t="shared" si="6"/>
        <v>0</v>
      </c>
      <c r="N46" s="59"/>
      <c r="O46" s="63"/>
      <c r="Q46" s="36" t="s">
        <v>153</v>
      </c>
      <c r="R46" s="36" t="s">
        <v>153</v>
      </c>
      <c r="S46" s="36" t="s">
        <v>153</v>
      </c>
      <c r="T46" s="36" t="s">
        <v>153</v>
      </c>
      <c r="U46" s="36" t="s">
        <v>153</v>
      </c>
      <c r="V46" s="36">
        <v>1.6</v>
      </c>
      <c r="W46" s="36" t="s">
        <v>162</v>
      </c>
      <c r="X46" s="36" t="s">
        <v>153</v>
      </c>
      <c r="Y46" s="36"/>
    </row>
    <row r="47" spans="1:25" ht="24" hidden="1" customHeight="1" x14ac:dyDescent="0.25">
      <c r="A47" s="23"/>
      <c r="B47" s="32" t="s">
        <v>222</v>
      </c>
      <c r="C47" s="73" t="s">
        <v>223</v>
      </c>
      <c r="D47" s="69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2"/>
      <c r="K47" s="62">
        <f t="shared" si="5"/>
        <v>0</v>
      </c>
      <c r="L47" s="71">
        <v>0</v>
      </c>
      <c r="M47" s="62">
        <f t="shared" si="6"/>
        <v>0</v>
      </c>
      <c r="N47" s="59"/>
      <c r="O47" s="63"/>
      <c r="Q47" s="36" t="s">
        <v>153</v>
      </c>
      <c r="R47" s="36" t="s">
        <v>153</v>
      </c>
      <c r="S47" s="36" t="s">
        <v>153</v>
      </c>
      <c r="T47" s="36" t="s">
        <v>153</v>
      </c>
      <c r="U47" s="36" t="s">
        <v>153</v>
      </c>
      <c r="V47" s="36">
        <v>1.6</v>
      </c>
      <c r="W47" s="36" t="s">
        <v>162</v>
      </c>
      <c r="X47" s="36" t="s">
        <v>153</v>
      </c>
      <c r="Y47" s="36"/>
    </row>
    <row r="48" spans="1:25" ht="24" hidden="1" customHeight="1" x14ac:dyDescent="0.25">
      <c r="A48" s="23"/>
      <c r="B48" s="32" t="s">
        <v>224</v>
      </c>
      <c r="C48" s="33" t="s">
        <v>225</v>
      </c>
      <c r="D48" s="69"/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67"/>
      <c r="K48" s="62">
        <f t="shared" si="5"/>
        <v>0</v>
      </c>
      <c r="L48" s="71">
        <v>0</v>
      </c>
      <c r="M48" s="62">
        <f t="shared" si="6"/>
        <v>0</v>
      </c>
      <c r="N48" s="59"/>
      <c r="O48" s="63"/>
      <c r="Q48" s="36" t="s">
        <v>153</v>
      </c>
      <c r="R48" s="36" t="s">
        <v>153</v>
      </c>
      <c r="S48" s="36" t="s">
        <v>153</v>
      </c>
      <c r="T48" s="36" t="s">
        <v>153</v>
      </c>
      <c r="U48" s="36" t="s">
        <v>153</v>
      </c>
      <c r="V48" s="36">
        <v>1.6</v>
      </c>
      <c r="W48" s="36" t="s">
        <v>162</v>
      </c>
      <c r="X48" s="36" t="s">
        <v>153</v>
      </c>
      <c r="Y48" s="36"/>
    </row>
    <row r="49" spans="1:25" ht="24" hidden="1" customHeight="1" x14ac:dyDescent="0.25">
      <c r="A49" s="23"/>
      <c r="B49" s="32" t="s">
        <v>226</v>
      </c>
      <c r="C49" s="33" t="s">
        <v>227</v>
      </c>
      <c r="D49" s="69"/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67"/>
      <c r="K49" s="62">
        <f t="shared" si="5"/>
        <v>0</v>
      </c>
      <c r="L49" s="71">
        <v>0</v>
      </c>
      <c r="M49" s="62">
        <f t="shared" si="6"/>
        <v>0</v>
      </c>
      <c r="N49" s="59"/>
      <c r="O49" s="63"/>
      <c r="Q49" s="36" t="s">
        <v>153</v>
      </c>
      <c r="R49" s="36" t="s">
        <v>153</v>
      </c>
      <c r="S49" s="36" t="s">
        <v>153</v>
      </c>
      <c r="T49" s="36" t="s">
        <v>153</v>
      </c>
      <c r="U49" s="36" t="s">
        <v>153</v>
      </c>
      <c r="V49" s="36">
        <v>1.6</v>
      </c>
      <c r="W49" s="36" t="s">
        <v>162</v>
      </c>
      <c r="X49" s="36" t="s">
        <v>153</v>
      </c>
      <c r="Y49" s="36"/>
    </row>
    <row r="50" spans="1:25" ht="24" hidden="1" customHeight="1" x14ac:dyDescent="0.25">
      <c r="A50" s="23"/>
      <c r="B50" s="32" t="s">
        <v>228</v>
      </c>
      <c r="C50" s="33" t="s">
        <v>229</v>
      </c>
      <c r="D50" s="69"/>
      <c r="E50" s="71">
        <v>0</v>
      </c>
      <c r="F50" s="71">
        <v>126233</v>
      </c>
      <c r="G50" s="71">
        <v>516385</v>
      </c>
      <c r="H50" s="71">
        <v>0</v>
      </c>
      <c r="I50" s="71">
        <v>0</v>
      </c>
      <c r="J50" s="67"/>
      <c r="K50" s="62">
        <f t="shared" si="5"/>
        <v>642618</v>
      </c>
      <c r="L50" s="71">
        <v>0</v>
      </c>
      <c r="M50" s="62">
        <f t="shared" si="6"/>
        <v>642618</v>
      </c>
      <c r="N50" s="59"/>
      <c r="O50" s="63"/>
      <c r="Q50" s="36" t="s">
        <v>153</v>
      </c>
      <c r="R50" s="36" t="s">
        <v>153</v>
      </c>
      <c r="S50" s="36" t="s">
        <v>153</v>
      </c>
      <c r="T50" s="36" t="s">
        <v>153</v>
      </c>
      <c r="U50" s="36" t="s">
        <v>153</v>
      </c>
      <c r="V50" s="36">
        <v>1.6</v>
      </c>
      <c r="W50" s="36" t="s">
        <v>162</v>
      </c>
      <c r="X50" s="36" t="s">
        <v>153</v>
      </c>
      <c r="Y50" s="36"/>
    </row>
    <row r="51" spans="1:25" ht="24" hidden="1" customHeight="1" x14ac:dyDescent="0.25">
      <c r="A51" s="23"/>
      <c r="B51" s="32" t="s">
        <v>230</v>
      </c>
      <c r="C51" s="73" t="s">
        <v>231</v>
      </c>
      <c r="D51" s="69"/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62">
        <f t="shared" si="5"/>
        <v>0</v>
      </c>
      <c r="L51" s="71">
        <v>0</v>
      </c>
      <c r="M51" s="62">
        <f t="shared" si="6"/>
        <v>0</v>
      </c>
      <c r="N51" s="59"/>
      <c r="O51" s="63"/>
      <c r="Q51" s="36" t="s">
        <v>153</v>
      </c>
      <c r="R51" s="36" t="s">
        <v>153</v>
      </c>
      <c r="S51" s="36" t="s">
        <v>153</v>
      </c>
      <c r="T51" s="36" t="s">
        <v>153</v>
      </c>
      <c r="U51" s="36" t="s">
        <v>153</v>
      </c>
      <c r="V51" s="36" t="s">
        <v>153</v>
      </c>
      <c r="W51" s="36" t="s">
        <v>162</v>
      </c>
      <c r="X51" s="36" t="s">
        <v>153</v>
      </c>
      <c r="Y51" s="36"/>
    </row>
    <row r="52" spans="1:25" ht="24" hidden="1" customHeight="1" x14ac:dyDescent="0.25">
      <c r="A52" s="23"/>
      <c r="B52" s="32" t="s">
        <v>232</v>
      </c>
      <c r="C52" s="33" t="s">
        <v>233</v>
      </c>
      <c r="D52" s="69"/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62">
        <f t="shared" si="5"/>
        <v>0</v>
      </c>
      <c r="L52" s="71">
        <v>0</v>
      </c>
      <c r="M52" s="62">
        <f t="shared" si="6"/>
        <v>0</v>
      </c>
      <c r="N52" s="59"/>
      <c r="O52" s="63"/>
      <c r="Q52" s="36" t="s">
        <v>153</v>
      </c>
      <c r="R52" s="36" t="s">
        <v>153</v>
      </c>
      <c r="S52" s="36" t="s">
        <v>153</v>
      </c>
      <c r="T52" s="36" t="s">
        <v>153</v>
      </c>
      <c r="U52" s="36" t="s">
        <v>153</v>
      </c>
      <c r="V52" s="36" t="s">
        <v>153</v>
      </c>
      <c r="W52" s="36" t="s">
        <v>234</v>
      </c>
      <c r="X52" s="36" t="s">
        <v>153</v>
      </c>
      <c r="Y52" s="36"/>
    </row>
    <row r="53" spans="1:25" ht="24" hidden="1" customHeight="1" x14ac:dyDescent="0.25">
      <c r="A53" s="23"/>
      <c r="B53" s="32" t="s">
        <v>235</v>
      </c>
      <c r="C53" s="33" t="s">
        <v>236</v>
      </c>
      <c r="D53" s="69"/>
      <c r="E53" s="67"/>
      <c r="F53" s="71">
        <v>0</v>
      </c>
      <c r="G53" s="67"/>
      <c r="H53" s="67"/>
      <c r="I53" s="67"/>
      <c r="J53" s="67"/>
      <c r="K53" s="62">
        <f t="shared" si="5"/>
        <v>0</v>
      </c>
      <c r="L53" s="71">
        <v>0</v>
      </c>
      <c r="M53" s="62">
        <f t="shared" si="6"/>
        <v>0</v>
      </c>
      <c r="N53" s="59"/>
      <c r="O53" s="63"/>
      <c r="Q53" s="36">
        <v>1.6</v>
      </c>
      <c r="R53" s="36" t="s">
        <v>153</v>
      </c>
      <c r="S53" s="36">
        <v>1.6</v>
      </c>
      <c r="T53" s="36">
        <v>1.6</v>
      </c>
      <c r="U53" s="36">
        <v>1.6</v>
      </c>
      <c r="V53" s="36">
        <v>1.6</v>
      </c>
      <c r="W53" s="36" t="s">
        <v>237</v>
      </c>
      <c r="X53" s="36" t="s">
        <v>153</v>
      </c>
      <c r="Y53" s="36" t="s">
        <v>155</v>
      </c>
    </row>
    <row r="54" spans="1:25" ht="24" hidden="1" customHeight="1" x14ac:dyDescent="0.25">
      <c r="A54" s="23"/>
      <c r="B54" s="32" t="s">
        <v>238</v>
      </c>
      <c r="C54" s="33" t="s">
        <v>239</v>
      </c>
      <c r="D54" s="69"/>
      <c r="E54" s="71">
        <v>0</v>
      </c>
      <c r="F54" s="71">
        <v>357901</v>
      </c>
      <c r="G54" s="71">
        <v>234451</v>
      </c>
      <c r="H54" s="71">
        <v>8540</v>
      </c>
      <c r="I54" s="71">
        <v>0</v>
      </c>
      <c r="J54" s="71">
        <v>0</v>
      </c>
      <c r="K54" s="62">
        <f t="shared" si="5"/>
        <v>600892</v>
      </c>
      <c r="L54" s="66"/>
      <c r="M54" s="62">
        <f t="shared" si="6"/>
        <v>600892</v>
      </c>
      <c r="N54" s="59"/>
      <c r="O54" s="63"/>
      <c r="Q54" s="36" t="s">
        <v>153</v>
      </c>
      <c r="R54" s="36" t="s">
        <v>153</v>
      </c>
      <c r="S54" s="36" t="s">
        <v>153</v>
      </c>
      <c r="T54" s="36" t="s">
        <v>153</v>
      </c>
      <c r="U54" s="36" t="s">
        <v>153</v>
      </c>
      <c r="V54" s="36" t="s">
        <v>153</v>
      </c>
      <c r="W54" s="36" t="s">
        <v>162</v>
      </c>
      <c r="X54" s="36">
        <v>1.6</v>
      </c>
      <c r="Y54" s="36" t="s">
        <v>155</v>
      </c>
    </row>
    <row r="55" spans="1:25" ht="24" hidden="1" customHeight="1" x14ac:dyDescent="0.25">
      <c r="A55" s="23"/>
      <c r="B55" s="32"/>
      <c r="C55" s="33"/>
      <c r="D55" s="69"/>
      <c r="E55" s="66"/>
      <c r="F55" s="66"/>
      <c r="G55" s="66"/>
      <c r="H55" s="66"/>
      <c r="I55" s="66"/>
      <c r="J55" s="66"/>
      <c r="K55" s="67"/>
      <c r="L55" s="66"/>
      <c r="M55" s="66"/>
      <c r="N55" s="59"/>
      <c r="O55" s="81"/>
      <c r="Q55" s="36"/>
      <c r="R55" s="36"/>
      <c r="S55" s="36"/>
      <c r="T55" s="36"/>
      <c r="U55" s="36"/>
      <c r="V55" s="36"/>
      <c r="W55" s="36"/>
      <c r="X55" s="36"/>
      <c r="Y55" s="36"/>
    </row>
    <row r="56" spans="1:25" ht="24" customHeight="1" x14ac:dyDescent="0.25">
      <c r="A56" s="23"/>
      <c r="B56" s="32"/>
      <c r="C56" s="82" t="s">
        <v>63</v>
      </c>
      <c r="D56" s="69"/>
      <c r="E56" s="66"/>
      <c r="F56" s="66"/>
      <c r="G56" s="66"/>
      <c r="H56" s="66"/>
      <c r="I56" s="66"/>
      <c r="J56" s="66"/>
      <c r="K56" s="67"/>
      <c r="L56" s="66"/>
      <c r="M56" s="66"/>
      <c r="N56" s="59"/>
      <c r="O56" s="81"/>
      <c r="Q56" s="36"/>
      <c r="R56" s="36"/>
      <c r="S56" s="36"/>
      <c r="T56" s="36"/>
      <c r="U56" s="36"/>
      <c r="V56" s="36"/>
      <c r="W56" s="36"/>
      <c r="X56" s="36"/>
      <c r="Y56" s="36"/>
    </row>
    <row r="57" spans="1:25" ht="24" customHeight="1" x14ac:dyDescent="0.25">
      <c r="A57" s="23"/>
      <c r="B57" s="32" t="s">
        <v>240</v>
      </c>
      <c r="C57" s="73" t="s">
        <v>241</v>
      </c>
      <c r="D57" s="69"/>
      <c r="E57" s="66"/>
      <c r="F57" s="66"/>
      <c r="G57" s="66"/>
      <c r="H57" s="66"/>
      <c r="I57" s="66"/>
      <c r="J57" s="66"/>
      <c r="K57" s="71">
        <v>208368</v>
      </c>
      <c r="L57" s="71">
        <v>0</v>
      </c>
      <c r="M57" s="62">
        <f>K57-L57</f>
        <v>208368</v>
      </c>
      <c r="N57" s="59"/>
      <c r="O57" s="63"/>
      <c r="Q57" s="36"/>
      <c r="R57" s="36"/>
      <c r="S57" s="36"/>
      <c r="T57" s="36"/>
      <c r="U57" s="36"/>
      <c r="V57" s="36"/>
      <c r="W57" s="36" t="s">
        <v>242</v>
      </c>
      <c r="X57" s="36" t="s">
        <v>153</v>
      </c>
      <c r="Y57" s="36" t="s">
        <v>155</v>
      </c>
    </row>
    <row r="58" spans="1:25" ht="24" hidden="1" customHeight="1" x14ac:dyDescent="0.25">
      <c r="A58" s="23"/>
      <c r="B58" s="32" t="s">
        <v>243</v>
      </c>
      <c r="C58" s="73" t="s">
        <v>244</v>
      </c>
      <c r="D58" s="69"/>
      <c r="E58" s="66"/>
      <c r="F58" s="66"/>
      <c r="G58" s="66"/>
      <c r="H58" s="66"/>
      <c r="I58" s="66"/>
      <c r="J58" s="66"/>
      <c r="K58" s="71">
        <v>250874</v>
      </c>
      <c r="L58" s="71">
        <v>0</v>
      </c>
      <c r="M58" s="62">
        <f>K58-L58</f>
        <v>250874</v>
      </c>
      <c r="N58" s="59"/>
      <c r="O58" s="63"/>
      <c r="Q58" s="36"/>
      <c r="R58" s="36"/>
      <c r="S58" s="36"/>
      <c r="T58" s="36"/>
      <c r="U58" s="36"/>
      <c r="V58" s="36"/>
      <c r="W58" s="36" t="s">
        <v>242</v>
      </c>
      <c r="X58" s="36" t="s">
        <v>153</v>
      </c>
      <c r="Y58" s="36" t="s">
        <v>155</v>
      </c>
    </row>
    <row r="59" spans="1:25" ht="24" hidden="1" customHeight="1" x14ac:dyDescent="0.25">
      <c r="A59" s="23"/>
      <c r="B59" s="32" t="s">
        <v>245</v>
      </c>
      <c r="C59" s="73" t="s">
        <v>246</v>
      </c>
      <c r="D59" s="69"/>
      <c r="E59" s="66"/>
      <c r="F59" s="66"/>
      <c r="G59" s="66"/>
      <c r="H59" s="66"/>
      <c r="I59" s="66"/>
      <c r="J59" s="66"/>
      <c r="K59" s="71">
        <v>40436</v>
      </c>
      <c r="L59" s="71">
        <v>0</v>
      </c>
      <c r="M59" s="62">
        <f>K59-L59</f>
        <v>40436</v>
      </c>
      <c r="N59" s="59"/>
      <c r="O59" s="63"/>
      <c r="Q59" s="36"/>
      <c r="R59" s="36"/>
      <c r="S59" s="36"/>
      <c r="T59" s="36"/>
      <c r="U59" s="36"/>
      <c r="V59" s="36"/>
      <c r="W59" s="36" t="s">
        <v>242</v>
      </c>
      <c r="X59" s="36" t="s">
        <v>153</v>
      </c>
      <c r="Y59" s="36" t="s">
        <v>155</v>
      </c>
    </row>
    <row r="60" spans="1:25" ht="24" customHeight="1" x14ac:dyDescent="0.25">
      <c r="A60" s="23"/>
      <c r="B60" s="32"/>
      <c r="C60" s="33"/>
      <c r="D60" s="69"/>
      <c r="E60" s="66"/>
      <c r="F60" s="66"/>
      <c r="G60" s="66"/>
      <c r="H60" s="66"/>
      <c r="I60" s="66"/>
      <c r="J60" s="66"/>
      <c r="K60" s="67"/>
      <c r="L60" s="66"/>
      <c r="M60" s="66"/>
      <c r="N60" s="59"/>
      <c r="O60" s="81"/>
      <c r="Q60" s="36"/>
      <c r="R60" s="36"/>
      <c r="S60" s="36"/>
      <c r="T60" s="36"/>
      <c r="U60" s="36"/>
      <c r="V60" s="36"/>
      <c r="W60" s="36"/>
      <c r="X60" s="36"/>
      <c r="Y60" s="36"/>
    </row>
    <row r="61" spans="1:25" ht="24" customHeight="1" x14ac:dyDescent="0.25">
      <c r="A61" s="23"/>
      <c r="B61" s="32"/>
      <c r="C61" s="82" t="s">
        <v>67</v>
      </c>
      <c r="D61" s="69"/>
      <c r="E61" s="66"/>
      <c r="F61" s="66"/>
      <c r="G61" s="66"/>
      <c r="H61" s="66"/>
      <c r="I61" s="66"/>
      <c r="J61" s="66"/>
      <c r="K61" s="67"/>
      <c r="L61" s="66"/>
      <c r="M61" s="66"/>
      <c r="N61" s="59"/>
      <c r="O61" s="81"/>
      <c r="Q61" s="36"/>
      <c r="R61" s="36"/>
      <c r="S61" s="36"/>
      <c r="T61" s="36"/>
      <c r="U61" s="36"/>
      <c r="V61" s="36"/>
      <c r="W61" s="36"/>
      <c r="X61" s="36"/>
      <c r="Y61" s="36"/>
    </row>
    <row r="62" spans="1:25" ht="24" hidden="1" customHeight="1" x14ac:dyDescent="0.25">
      <c r="A62" s="23"/>
      <c r="B62" s="32" t="s">
        <v>247</v>
      </c>
      <c r="C62" s="73" t="s">
        <v>248</v>
      </c>
      <c r="D62" s="69"/>
      <c r="E62" s="66"/>
      <c r="F62" s="66"/>
      <c r="G62" s="66"/>
      <c r="H62" s="66"/>
      <c r="I62" s="66"/>
      <c r="J62" s="66"/>
      <c r="K62" s="71">
        <v>0</v>
      </c>
      <c r="L62" s="71">
        <v>0</v>
      </c>
      <c r="M62" s="62">
        <f t="shared" ref="M62:M70" si="7">K62-L62</f>
        <v>0</v>
      </c>
      <c r="N62" s="59"/>
      <c r="O62" s="63"/>
      <c r="Q62" s="36"/>
      <c r="R62" s="36"/>
      <c r="S62" s="36"/>
      <c r="T62" s="36"/>
      <c r="U62" s="36"/>
      <c r="V62" s="36"/>
      <c r="W62" s="36" t="s">
        <v>242</v>
      </c>
      <c r="X62" s="36" t="s">
        <v>153</v>
      </c>
      <c r="Y62" s="36" t="s">
        <v>155</v>
      </c>
    </row>
    <row r="63" spans="1:25" ht="24" customHeight="1" x14ac:dyDescent="0.25">
      <c r="A63" s="23"/>
      <c r="B63" s="32" t="s">
        <v>249</v>
      </c>
      <c r="C63" s="73" t="s">
        <v>241</v>
      </c>
      <c r="D63" s="69"/>
      <c r="E63" s="66"/>
      <c r="F63" s="66"/>
      <c r="G63" s="66"/>
      <c r="H63" s="66"/>
      <c r="I63" s="66"/>
      <c r="J63" s="66"/>
      <c r="K63" s="71">
        <v>0</v>
      </c>
      <c r="L63" s="71">
        <v>0</v>
      </c>
      <c r="M63" s="62">
        <f t="shared" si="7"/>
        <v>0</v>
      </c>
      <c r="N63" s="59"/>
      <c r="O63" s="63"/>
      <c r="Q63" s="36"/>
      <c r="R63" s="36"/>
      <c r="S63" s="36"/>
      <c r="T63" s="36"/>
      <c r="U63" s="36"/>
      <c r="V63" s="36"/>
      <c r="W63" s="36" t="s">
        <v>242</v>
      </c>
      <c r="X63" s="36" t="s">
        <v>153</v>
      </c>
      <c r="Y63" s="36" t="s">
        <v>155</v>
      </c>
    </row>
    <row r="64" spans="1:25" ht="24" hidden="1" customHeight="1" x14ac:dyDescent="0.25">
      <c r="A64" s="23"/>
      <c r="B64" s="32" t="s">
        <v>250</v>
      </c>
      <c r="C64" s="73" t="s">
        <v>244</v>
      </c>
      <c r="D64" s="69"/>
      <c r="E64" s="66"/>
      <c r="F64" s="66"/>
      <c r="G64" s="66"/>
      <c r="H64" s="66"/>
      <c r="I64" s="66"/>
      <c r="J64" s="66"/>
      <c r="K64" s="71">
        <v>0</v>
      </c>
      <c r="L64" s="71">
        <v>0</v>
      </c>
      <c r="M64" s="62">
        <f t="shared" si="7"/>
        <v>0</v>
      </c>
      <c r="N64" s="59"/>
      <c r="O64" s="63"/>
      <c r="Q64" s="36"/>
      <c r="R64" s="36"/>
      <c r="S64" s="36"/>
      <c r="T64" s="36"/>
      <c r="U64" s="36"/>
      <c r="V64" s="36"/>
      <c r="W64" s="36" t="s">
        <v>242</v>
      </c>
      <c r="X64" s="36" t="s">
        <v>153</v>
      </c>
      <c r="Y64" s="36" t="s">
        <v>155</v>
      </c>
    </row>
    <row r="65" spans="1:26" ht="24" hidden="1" customHeight="1" x14ac:dyDescent="0.25">
      <c r="A65" s="23"/>
      <c r="B65" s="32" t="s">
        <v>251</v>
      </c>
      <c r="C65" s="73" t="s">
        <v>246</v>
      </c>
      <c r="D65" s="69"/>
      <c r="E65" s="66"/>
      <c r="F65" s="66"/>
      <c r="G65" s="66"/>
      <c r="H65" s="66"/>
      <c r="I65" s="66"/>
      <c r="J65" s="66"/>
      <c r="K65" s="71">
        <v>0</v>
      </c>
      <c r="L65" s="71">
        <v>0</v>
      </c>
      <c r="M65" s="62">
        <f t="shared" si="7"/>
        <v>0</v>
      </c>
      <c r="N65" s="59"/>
      <c r="O65" s="63"/>
      <c r="Q65" s="36"/>
      <c r="R65" s="36"/>
      <c r="S65" s="36"/>
      <c r="T65" s="36"/>
      <c r="U65" s="36"/>
      <c r="V65" s="36"/>
      <c r="W65" s="36" t="s">
        <v>242</v>
      </c>
      <c r="X65" s="36" t="s">
        <v>153</v>
      </c>
      <c r="Y65" s="36" t="s">
        <v>155</v>
      </c>
    </row>
    <row r="66" spans="1:26" ht="24" hidden="1" customHeight="1" x14ac:dyDescent="0.25">
      <c r="A66" s="23"/>
      <c r="B66" s="32" t="s">
        <v>252</v>
      </c>
      <c r="C66" s="73" t="s">
        <v>253</v>
      </c>
      <c r="D66" s="69"/>
      <c r="E66" s="66"/>
      <c r="F66" s="66"/>
      <c r="G66" s="66"/>
      <c r="H66" s="66"/>
      <c r="I66" s="66"/>
      <c r="J66" s="66"/>
      <c r="K66" s="71">
        <v>0</v>
      </c>
      <c r="L66" s="71">
        <v>0</v>
      </c>
      <c r="M66" s="62">
        <f t="shared" si="7"/>
        <v>0</v>
      </c>
      <c r="N66" s="59"/>
      <c r="O66" s="63"/>
      <c r="Q66" s="36"/>
      <c r="R66" s="36"/>
      <c r="S66" s="36"/>
      <c r="T66" s="36"/>
      <c r="U66" s="36"/>
      <c r="V66" s="36"/>
      <c r="W66" s="36" t="s">
        <v>242</v>
      </c>
      <c r="X66" s="36" t="s">
        <v>153</v>
      </c>
      <c r="Y66" s="36" t="s">
        <v>155</v>
      </c>
    </row>
    <row r="67" spans="1:26" ht="24" hidden="1" customHeight="1" x14ac:dyDescent="0.25">
      <c r="A67" s="23"/>
      <c r="B67" s="32" t="s">
        <v>254</v>
      </c>
      <c r="C67" s="73" t="s">
        <v>255</v>
      </c>
      <c r="D67" s="69"/>
      <c r="E67" s="66"/>
      <c r="F67" s="66"/>
      <c r="G67" s="66"/>
      <c r="H67" s="66"/>
      <c r="I67" s="66"/>
      <c r="J67" s="66"/>
      <c r="K67" s="71">
        <v>0</v>
      </c>
      <c r="L67" s="71">
        <v>0</v>
      </c>
      <c r="M67" s="62">
        <f t="shared" si="7"/>
        <v>0</v>
      </c>
      <c r="N67" s="59"/>
      <c r="O67" s="63"/>
      <c r="Q67" s="36"/>
      <c r="R67" s="36"/>
      <c r="S67" s="36"/>
      <c r="T67" s="36"/>
      <c r="U67" s="36"/>
      <c r="V67" s="36"/>
      <c r="W67" s="36" t="s">
        <v>242</v>
      </c>
      <c r="X67" s="36" t="s">
        <v>153</v>
      </c>
      <c r="Y67" s="36" t="s">
        <v>155</v>
      </c>
    </row>
    <row r="68" spans="1:26" ht="24" hidden="1" customHeight="1" x14ac:dyDescent="0.25">
      <c r="A68" s="23"/>
      <c r="B68" s="32" t="s">
        <v>357</v>
      </c>
      <c r="C68" s="73" t="s">
        <v>180</v>
      </c>
      <c r="D68" s="69"/>
      <c r="E68" s="66"/>
      <c r="F68" s="66"/>
      <c r="G68" s="66"/>
      <c r="H68" s="66"/>
      <c r="I68" s="66"/>
      <c r="J68" s="66"/>
      <c r="K68" s="71">
        <v>127636</v>
      </c>
      <c r="L68" s="71">
        <v>0</v>
      </c>
      <c r="M68" s="62">
        <f t="shared" si="7"/>
        <v>127636</v>
      </c>
      <c r="N68" s="59"/>
      <c r="O68" s="63"/>
      <c r="Q68" s="36"/>
      <c r="R68" s="36"/>
      <c r="S68" s="36"/>
      <c r="T68" s="36"/>
      <c r="U68" s="36"/>
      <c r="V68" s="36"/>
      <c r="W68" s="36" t="s">
        <v>242</v>
      </c>
      <c r="X68" s="36" t="s">
        <v>153</v>
      </c>
      <c r="Y68" s="36"/>
    </row>
    <row r="69" spans="1:26" ht="24" hidden="1" customHeight="1" x14ac:dyDescent="0.25">
      <c r="A69" s="23"/>
      <c r="B69" s="32"/>
      <c r="C69" s="33"/>
      <c r="D69" s="69"/>
      <c r="E69" s="66"/>
      <c r="F69" s="66"/>
      <c r="G69" s="66"/>
      <c r="H69" s="66"/>
      <c r="I69" s="66"/>
      <c r="J69" s="67"/>
      <c r="K69" s="67"/>
      <c r="L69" s="66"/>
      <c r="M69" s="66"/>
      <c r="N69" s="59"/>
      <c r="O69" s="81"/>
      <c r="Q69" s="36"/>
      <c r="R69" s="36"/>
      <c r="S69" s="36"/>
      <c r="T69" s="36"/>
      <c r="U69" s="36"/>
      <c r="V69" s="36"/>
      <c r="W69" s="36"/>
      <c r="X69" s="36"/>
      <c r="Y69" s="36"/>
    </row>
    <row r="70" spans="1:26" ht="24" hidden="1" customHeight="1" x14ac:dyDescent="0.25">
      <c r="A70" s="23"/>
      <c r="B70" s="32" t="s">
        <v>256</v>
      </c>
      <c r="C70" s="73" t="s">
        <v>257</v>
      </c>
      <c r="D70" s="69"/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62">
        <f t="shared" ref="K70" si="8">SUM(E70:J70)</f>
        <v>0</v>
      </c>
      <c r="L70" s="71">
        <v>0</v>
      </c>
      <c r="M70" s="83">
        <f t="shared" si="7"/>
        <v>0</v>
      </c>
      <c r="N70" s="59"/>
      <c r="O70" s="63"/>
      <c r="Q70" s="36" t="s">
        <v>258</v>
      </c>
      <c r="R70" s="36" t="s">
        <v>258</v>
      </c>
      <c r="S70" s="36" t="s">
        <v>258</v>
      </c>
      <c r="T70" s="36" t="s">
        <v>258</v>
      </c>
      <c r="U70" s="36" t="s">
        <v>258</v>
      </c>
      <c r="V70" s="36" t="s">
        <v>258</v>
      </c>
      <c r="W70" s="36" t="s">
        <v>259</v>
      </c>
      <c r="X70" s="36" t="s">
        <v>258</v>
      </c>
      <c r="Y70" s="36">
        <v>1021</v>
      </c>
      <c r="Z70" s="27" t="s">
        <v>260</v>
      </c>
    </row>
    <row r="71" spans="1:26" ht="24" hidden="1" customHeight="1" x14ac:dyDescent="0.25">
      <c r="A71" s="23"/>
      <c r="B71" s="32"/>
      <c r="C71" s="73"/>
      <c r="D71" s="69"/>
      <c r="E71" s="84"/>
      <c r="F71" s="84"/>
      <c r="G71" s="72"/>
      <c r="H71" s="72"/>
      <c r="I71" s="72"/>
      <c r="J71" s="72"/>
      <c r="K71" s="85"/>
      <c r="L71" s="84"/>
      <c r="M71" s="85"/>
      <c r="N71" s="59"/>
      <c r="O71" s="86"/>
      <c r="Q71" s="36"/>
      <c r="R71" s="36"/>
      <c r="S71" s="36"/>
      <c r="T71" s="36"/>
      <c r="U71" s="36"/>
      <c r="V71" s="36"/>
      <c r="W71" s="36"/>
      <c r="X71" s="36"/>
      <c r="Y71" s="36"/>
    </row>
    <row r="72" spans="1:26" ht="24" hidden="1" customHeight="1" x14ac:dyDescent="0.25">
      <c r="A72" s="23"/>
      <c r="B72" s="32" t="s">
        <v>261</v>
      </c>
      <c r="C72" s="73" t="s">
        <v>262</v>
      </c>
      <c r="D72" s="69"/>
      <c r="E72" s="62">
        <f t="shared" ref="E72:M72" si="9">SUM(E8:E70)</f>
        <v>15981478</v>
      </c>
      <c r="F72" s="62">
        <f t="shared" si="9"/>
        <v>43731031</v>
      </c>
      <c r="G72" s="62">
        <f t="shared" si="9"/>
        <v>15681672</v>
      </c>
      <c r="H72" s="62">
        <f t="shared" si="9"/>
        <v>25595729</v>
      </c>
      <c r="I72" s="62">
        <f t="shared" si="9"/>
        <v>1546869</v>
      </c>
      <c r="J72" s="62">
        <f t="shared" si="9"/>
        <v>2160543</v>
      </c>
      <c r="K72" s="62">
        <f t="shared" si="9"/>
        <v>105324636</v>
      </c>
      <c r="L72" s="62">
        <f t="shared" si="9"/>
        <v>0</v>
      </c>
      <c r="M72" s="62">
        <f t="shared" si="9"/>
        <v>105324636</v>
      </c>
      <c r="N72" s="59"/>
      <c r="O72" s="87"/>
      <c r="Q72" s="36"/>
      <c r="R72" s="36"/>
      <c r="S72" s="36"/>
      <c r="T72" s="36"/>
      <c r="U72" s="36"/>
      <c r="V72" s="36"/>
      <c r="W72" s="36"/>
      <c r="X72" s="36"/>
      <c r="Y72" s="36"/>
    </row>
    <row r="73" spans="1:26" ht="24" customHeight="1" x14ac:dyDescent="0.25">
      <c r="A73" s="23"/>
      <c r="B73" s="32"/>
      <c r="C73" s="73"/>
      <c r="D73" s="69"/>
      <c r="E73" s="70"/>
      <c r="F73" s="70"/>
      <c r="G73" s="72"/>
      <c r="H73" s="72"/>
      <c r="I73" s="72"/>
      <c r="J73" s="72"/>
      <c r="K73" s="72"/>
      <c r="L73" s="70"/>
      <c r="M73" s="72"/>
      <c r="N73" s="59"/>
      <c r="O73" s="74"/>
      <c r="Q73" s="36"/>
      <c r="R73" s="36"/>
      <c r="S73" s="36"/>
      <c r="T73" s="36"/>
      <c r="U73" s="36"/>
      <c r="V73" s="36"/>
      <c r="W73" s="36"/>
      <c r="X73" s="36"/>
      <c r="Y73" s="36"/>
    </row>
    <row r="74" spans="1:26" s="93" customFormat="1" ht="38.25" x14ac:dyDescent="0.25">
      <c r="A74" s="23"/>
      <c r="B74" s="27" t="s">
        <v>263</v>
      </c>
      <c r="C74" s="88" t="s">
        <v>264</v>
      </c>
      <c r="D74" s="23"/>
      <c r="E74" s="125" t="s">
        <v>265</v>
      </c>
      <c r="F74" s="126"/>
      <c r="G74" s="127"/>
      <c r="H74" s="89" t="s">
        <v>266</v>
      </c>
      <c r="I74" s="89" t="s">
        <v>267</v>
      </c>
      <c r="J74" s="89" t="s">
        <v>268</v>
      </c>
      <c r="K74" s="90"/>
      <c r="L74" s="90"/>
      <c r="M74" s="90"/>
      <c r="N74" s="91"/>
      <c r="O74" s="92"/>
      <c r="Q74" s="94"/>
      <c r="R74" s="94"/>
      <c r="S74" s="94"/>
      <c r="T74" s="94"/>
      <c r="U74" s="95"/>
      <c r="V74" s="95"/>
      <c r="W74" s="95"/>
      <c r="X74" s="95"/>
      <c r="Y74" s="95"/>
      <c r="Z74" s="96"/>
    </row>
    <row r="75" spans="1:26" s="93" customFormat="1" ht="24" hidden="1" customHeight="1" x14ac:dyDescent="0.25">
      <c r="A75" s="23"/>
      <c r="B75" s="97" t="s">
        <v>269</v>
      </c>
      <c r="C75" s="33"/>
      <c r="D75" s="98"/>
      <c r="E75" s="99" t="s">
        <v>270</v>
      </c>
      <c r="F75" s="100"/>
      <c r="G75" s="101"/>
      <c r="H75" s="71">
        <v>50598466</v>
      </c>
      <c r="I75" s="71">
        <v>48898263</v>
      </c>
      <c r="J75" s="62">
        <f>H75-I75</f>
        <v>1700203</v>
      </c>
      <c r="K75" s="23"/>
      <c r="L75" s="23"/>
      <c r="M75" s="23"/>
      <c r="N75" s="23"/>
      <c r="O75" s="103"/>
      <c r="Q75" s="94"/>
      <c r="R75" s="94"/>
      <c r="S75" s="94"/>
      <c r="T75" s="104" t="s">
        <v>271</v>
      </c>
      <c r="U75" s="104" t="s">
        <v>272</v>
      </c>
      <c r="V75" s="104"/>
      <c r="W75" s="95"/>
      <c r="X75" s="95"/>
      <c r="Y75" s="95"/>
      <c r="Z75" s="96"/>
    </row>
    <row r="76" spans="1:26" s="93" customFormat="1" ht="24" hidden="1" customHeight="1" x14ac:dyDescent="0.25">
      <c r="A76" s="23"/>
      <c r="B76" s="97" t="s">
        <v>125</v>
      </c>
      <c r="C76" s="98"/>
      <c r="D76" s="98"/>
      <c r="E76" s="99" t="s">
        <v>125</v>
      </c>
      <c r="F76" s="100"/>
      <c r="G76" s="101"/>
      <c r="H76" s="71">
        <v>1601808</v>
      </c>
      <c r="I76" s="71">
        <v>1709539</v>
      </c>
      <c r="J76" s="62">
        <f>H76-I76</f>
        <v>-107731</v>
      </c>
      <c r="K76" s="23"/>
      <c r="L76" s="23"/>
      <c r="M76" s="23"/>
      <c r="N76" s="23"/>
      <c r="O76" s="103"/>
      <c r="Q76" s="94"/>
      <c r="R76" s="94"/>
      <c r="S76" s="94"/>
      <c r="T76" s="104" t="s">
        <v>273</v>
      </c>
      <c r="U76" s="104" t="s">
        <v>272</v>
      </c>
      <c r="V76" s="104"/>
      <c r="W76" s="95"/>
      <c r="X76" s="95"/>
      <c r="Y76" s="95"/>
      <c r="Z76" s="96"/>
    </row>
    <row r="77" spans="1:26" s="93" customFormat="1" ht="24" customHeight="1" x14ac:dyDescent="0.25">
      <c r="A77" s="23"/>
      <c r="B77" s="97" t="s">
        <v>274</v>
      </c>
      <c r="C77" s="33"/>
      <c r="D77" s="23"/>
      <c r="E77" s="128" t="s">
        <v>275</v>
      </c>
      <c r="F77" s="129"/>
      <c r="G77" s="130"/>
      <c r="H77" s="71">
        <v>32261441</v>
      </c>
      <c r="I77" s="71">
        <v>37459016</v>
      </c>
      <c r="J77" s="62">
        <f>H77-I77</f>
        <v>-5197575</v>
      </c>
      <c r="K77" s="23"/>
      <c r="L77" s="23"/>
      <c r="M77" s="23"/>
      <c r="N77" s="23"/>
      <c r="O77" s="103"/>
      <c r="Q77" s="94"/>
      <c r="R77" s="94"/>
      <c r="S77" s="94"/>
      <c r="T77" s="104" t="s">
        <v>276</v>
      </c>
      <c r="U77" s="104" t="s">
        <v>272</v>
      </c>
      <c r="V77" s="104"/>
      <c r="W77" s="95"/>
      <c r="X77" s="95"/>
      <c r="Y77" s="95"/>
      <c r="Z77" s="96"/>
    </row>
    <row r="78" spans="1:26" s="93" customFormat="1" ht="24" hidden="1" customHeight="1" x14ac:dyDescent="0.25">
      <c r="A78" s="23"/>
      <c r="B78" s="97" t="s">
        <v>7</v>
      </c>
      <c r="C78" s="33"/>
      <c r="D78" s="23"/>
      <c r="E78" s="105" t="s">
        <v>7</v>
      </c>
      <c r="F78" s="106"/>
      <c r="G78" s="107"/>
      <c r="H78" s="71">
        <v>16337844</v>
      </c>
      <c r="I78" s="71">
        <v>15924132</v>
      </c>
      <c r="J78" s="62">
        <f>H78-I78</f>
        <v>413712</v>
      </c>
      <c r="K78" s="23"/>
      <c r="L78" s="23"/>
      <c r="M78" s="23"/>
      <c r="N78" s="23"/>
      <c r="O78" s="103"/>
      <c r="Q78" s="94"/>
      <c r="R78" s="94"/>
      <c r="S78" s="94"/>
      <c r="T78" s="104" t="s">
        <v>277</v>
      </c>
      <c r="U78" s="104" t="s">
        <v>272</v>
      </c>
      <c r="V78" s="104"/>
      <c r="W78" s="95"/>
      <c r="X78" s="95"/>
      <c r="Y78" s="95"/>
      <c r="Z78" s="96"/>
    </row>
    <row r="79" spans="1:26" s="93" customFormat="1" ht="24" hidden="1" customHeight="1" x14ac:dyDescent="0.25">
      <c r="A79" s="23"/>
      <c r="B79" s="32"/>
      <c r="C79" s="33"/>
      <c r="D79" s="23"/>
      <c r="E79" s="108" t="s">
        <v>278</v>
      </c>
      <c r="F79" s="100"/>
      <c r="G79" s="101"/>
      <c r="H79" s="62">
        <f>SUM(H75:H78)</f>
        <v>100799559</v>
      </c>
      <c r="I79" s="62">
        <f>SUM(I75:I78)</f>
        <v>103990950</v>
      </c>
      <c r="J79" s="62">
        <f>SUM(J75:J78)</f>
        <v>-3191391</v>
      </c>
      <c r="K79" s="72"/>
      <c r="L79" s="72"/>
      <c r="M79" s="72"/>
      <c r="N79" s="72"/>
      <c r="O79" s="72"/>
      <c r="P79" s="72"/>
      <c r="Q79" s="94"/>
      <c r="R79" s="94"/>
      <c r="S79" s="94"/>
      <c r="T79" s="104"/>
      <c r="U79" s="104"/>
      <c r="V79" s="104"/>
      <c r="W79" s="95"/>
      <c r="X79" s="95"/>
      <c r="Y79" s="95"/>
      <c r="Z79" s="96"/>
    </row>
    <row r="80" spans="1:26" s="93" customFormat="1" ht="24" customHeight="1" x14ac:dyDescent="0.25">
      <c r="A80" s="23"/>
      <c r="B80" s="32"/>
      <c r="C80" s="33"/>
      <c r="D80" s="23"/>
      <c r="E80" s="82"/>
      <c r="F80" s="23"/>
      <c r="G80" s="23"/>
      <c r="H80" s="23"/>
      <c r="I80" s="23"/>
      <c r="J80" s="23"/>
      <c r="K80" s="72"/>
      <c r="L80" s="72"/>
      <c r="M80" s="72"/>
      <c r="N80" s="72"/>
      <c r="O80" s="72"/>
      <c r="P80" s="72"/>
      <c r="Q80" s="94"/>
      <c r="R80" s="94"/>
      <c r="S80" s="94"/>
      <c r="T80" s="94"/>
      <c r="U80" s="95"/>
      <c r="V80" s="95"/>
      <c r="W80" s="95"/>
      <c r="X80" s="95"/>
      <c r="Y80" s="95"/>
      <c r="Z80" s="96"/>
    </row>
    <row r="81" spans="1:25" ht="24" customHeight="1" x14ac:dyDescent="0.25">
      <c r="A81" s="23"/>
      <c r="B81" s="32"/>
      <c r="C81" s="75" t="s">
        <v>76</v>
      </c>
      <c r="D81" s="69"/>
      <c r="E81" s="70"/>
      <c r="F81" s="70"/>
      <c r="G81" s="23"/>
      <c r="H81" s="23"/>
      <c r="I81" s="23"/>
      <c r="J81" s="72"/>
      <c r="K81" s="72"/>
      <c r="L81" s="70"/>
      <c r="M81" s="72"/>
      <c r="N81" s="59"/>
      <c r="O81" s="74"/>
      <c r="Q81" s="36"/>
      <c r="R81" s="36"/>
      <c r="S81" s="36"/>
      <c r="T81" s="36"/>
      <c r="U81" s="36"/>
      <c r="V81" s="36"/>
      <c r="W81" s="36"/>
      <c r="X81" s="36"/>
      <c r="Y81" s="36"/>
    </row>
    <row r="82" spans="1:25" ht="25.5" x14ac:dyDescent="0.25">
      <c r="A82" s="23"/>
      <c r="B82" s="32" t="s">
        <v>279</v>
      </c>
      <c r="C82" s="73" t="s">
        <v>362</v>
      </c>
      <c r="D82" s="69"/>
      <c r="E82" s="70"/>
      <c r="F82" s="70"/>
      <c r="G82" s="72"/>
      <c r="H82" s="72"/>
      <c r="I82" s="72"/>
      <c r="J82" s="72"/>
      <c r="K82" s="71">
        <v>100799559</v>
      </c>
      <c r="L82" s="70"/>
      <c r="M82" s="72"/>
      <c r="N82" s="59"/>
      <c r="O82" s="63"/>
      <c r="Q82" s="36"/>
      <c r="R82" s="36"/>
      <c r="S82" s="36"/>
      <c r="T82" s="36"/>
      <c r="U82" s="36"/>
      <c r="V82" s="36"/>
      <c r="W82" s="36" t="s">
        <v>281</v>
      </c>
      <c r="X82" s="36"/>
      <c r="Y82" s="36"/>
    </row>
    <row r="83" spans="1:25" ht="24" hidden="1" customHeight="1" x14ac:dyDescent="0.25">
      <c r="A83" s="23"/>
      <c r="B83" s="32" t="s">
        <v>282</v>
      </c>
      <c r="C83" s="73" t="s">
        <v>283</v>
      </c>
      <c r="D83" s="69"/>
      <c r="E83" s="70"/>
      <c r="F83" s="70"/>
      <c r="G83" s="72"/>
      <c r="H83" s="72"/>
      <c r="I83" s="72"/>
      <c r="J83" s="72"/>
      <c r="K83" s="71">
        <v>3633050</v>
      </c>
      <c r="L83" s="70"/>
      <c r="M83" s="72"/>
      <c r="N83" s="59"/>
      <c r="O83" s="63"/>
      <c r="Q83" s="36"/>
      <c r="R83" s="36"/>
      <c r="S83" s="36"/>
      <c r="T83" s="36"/>
      <c r="U83" s="36"/>
      <c r="V83" s="36"/>
      <c r="W83" s="36">
        <v>1.1000000000000001</v>
      </c>
      <c r="X83" s="36"/>
      <c r="Y83" s="36"/>
    </row>
    <row r="84" spans="1:25" ht="25.5" hidden="1" x14ac:dyDescent="0.25">
      <c r="A84" s="23"/>
      <c r="B84" s="32" t="s">
        <v>284</v>
      </c>
      <c r="C84" s="109" t="s">
        <v>363</v>
      </c>
      <c r="D84" s="69"/>
      <c r="E84" s="70"/>
      <c r="F84" s="70"/>
      <c r="G84" s="72"/>
      <c r="H84" s="72"/>
      <c r="I84" s="72"/>
      <c r="J84" s="72"/>
      <c r="K84" s="71">
        <v>-12645390</v>
      </c>
      <c r="L84" s="70"/>
      <c r="M84" s="72"/>
      <c r="N84" s="59"/>
      <c r="O84" s="63"/>
      <c r="Q84" s="36"/>
      <c r="R84" s="36"/>
      <c r="S84" s="36"/>
      <c r="T84" s="36"/>
      <c r="U84" s="36"/>
      <c r="V84" s="36"/>
      <c r="W84" s="36" t="s">
        <v>286</v>
      </c>
      <c r="X84" s="36"/>
      <c r="Y84" s="36"/>
    </row>
    <row r="85" spans="1:25" ht="25.5" hidden="1" x14ac:dyDescent="0.25">
      <c r="A85" s="23"/>
      <c r="B85" s="32" t="s">
        <v>287</v>
      </c>
      <c r="C85" s="109" t="s">
        <v>364</v>
      </c>
      <c r="D85" s="69"/>
      <c r="E85" s="70"/>
      <c r="F85" s="70"/>
      <c r="G85" s="72"/>
      <c r="H85" s="72"/>
      <c r="I85" s="72"/>
      <c r="J85" s="72"/>
      <c r="K85" s="71">
        <v>12203731</v>
      </c>
      <c r="L85" s="70"/>
      <c r="M85" s="72"/>
      <c r="N85" s="59"/>
      <c r="O85" s="63"/>
      <c r="Q85" s="36"/>
      <c r="R85" s="36"/>
      <c r="S85" s="36"/>
      <c r="T85" s="36"/>
      <c r="U85" s="36"/>
      <c r="V85" s="36"/>
      <c r="W85" s="36" t="s">
        <v>289</v>
      </c>
      <c r="X85" s="36"/>
      <c r="Y85" s="36"/>
    </row>
    <row r="86" spans="1:25" ht="24" hidden="1" customHeight="1" x14ac:dyDescent="0.25">
      <c r="A86" s="23"/>
      <c r="B86" s="32" t="s">
        <v>290</v>
      </c>
      <c r="C86" s="109" t="s">
        <v>291</v>
      </c>
      <c r="D86" s="69"/>
      <c r="E86" s="70"/>
      <c r="F86" s="70"/>
      <c r="G86" s="72"/>
      <c r="H86" s="72"/>
      <c r="I86" s="72"/>
      <c r="J86" s="72"/>
      <c r="K86" s="71">
        <v>1333686</v>
      </c>
      <c r="L86" s="70"/>
      <c r="M86" s="72"/>
      <c r="N86" s="59"/>
      <c r="O86" s="63"/>
      <c r="Q86" s="36"/>
      <c r="R86" s="36"/>
      <c r="S86" s="36"/>
      <c r="T86" s="36"/>
      <c r="U86" s="36"/>
      <c r="V86" s="36"/>
      <c r="W86" s="36" t="s">
        <v>292</v>
      </c>
      <c r="X86" s="36"/>
      <c r="Y86" s="36"/>
    </row>
    <row r="87" spans="1:25" ht="24" hidden="1" customHeight="1" x14ac:dyDescent="0.25">
      <c r="A87" s="23"/>
      <c r="B87" s="32" t="s">
        <v>293</v>
      </c>
      <c r="C87" s="109" t="s">
        <v>294</v>
      </c>
      <c r="D87" s="69"/>
      <c r="E87" s="70"/>
      <c r="F87" s="70"/>
      <c r="G87" s="72"/>
      <c r="H87" s="72"/>
      <c r="I87" s="72"/>
      <c r="J87" s="72"/>
      <c r="K87" s="71">
        <v>0</v>
      </c>
      <c r="L87" s="70"/>
      <c r="M87" s="72"/>
      <c r="N87" s="59"/>
      <c r="O87" s="63"/>
      <c r="Q87" s="36"/>
      <c r="R87" s="36"/>
      <c r="S87" s="36"/>
      <c r="T87" s="36"/>
      <c r="U87" s="36"/>
      <c r="V87" s="36"/>
      <c r="W87" s="36" t="s">
        <v>295</v>
      </c>
      <c r="X87" s="36"/>
      <c r="Y87" s="36"/>
    </row>
    <row r="88" spans="1:25" ht="24" hidden="1" customHeight="1" x14ac:dyDescent="0.25">
      <c r="A88" s="23"/>
      <c r="B88" s="32" t="s">
        <v>296</v>
      </c>
      <c r="C88" s="109" t="s">
        <v>297</v>
      </c>
      <c r="D88" s="60"/>
      <c r="E88" s="70"/>
      <c r="F88" s="70"/>
      <c r="G88" s="72"/>
      <c r="H88" s="72"/>
      <c r="I88" s="72"/>
      <c r="J88" s="72"/>
      <c r="K88" s="62">
        <f>SUM(K82:K87)</f>
        <v>105324636</v>
      </c>
      <c r="L88" s="70"/>
      <c r="M88" s="72"/>
      <c r="N88" s="59"/>
      <c r="O88" s="87"/>
      <c r="Q88" s="36"/>
      <c r="R88" s="36"/>
      <c r="S88" s="36"/>
      <c r="T88" s="36"/>
      <c r="U88" s="36"/>
      <c r="V88" s="36"/>
      <c r="W88" s="36"/>
      <c r="X88" s="36"/>
      <c r="Y88" s="36"/>
    </row>
    <row r="89" spans="1:25" ht="24" customHeight="1" x14ac:dyDescent="0.25">
      <c r="A89" s="23"/>
      <c r="B89" s="32"/>
      <c r="C89" s="109"/>
      <c r="D89" s="60"/>
      <c r="E89" s="70"/>
      <c r="F89" s="70"/>
      <c r="G89" s="72"/>
      <c r="H89" s="72"/>
      <c r="I89" s="72"/>
      <c r="J89" s="72"/>
      <c r="K89" s="110"/>
      <c r="L89" s="70"/>
      <c r="M89" s="72"/>
      <c r="N89" s="59"/>
      <c r="O89" s="87"/>
      <c r="Q89" s="36"/>
      <c r="R89" s="36"/>
      <c r="S89" s="36"/>
      <c r="T89" s="36"/>
      <c r="U89" s="36"/>
      <c r="V89" s="36"/>
      <c r="W89" s="36"/>
      <c r="X89" s="36"/>
      <c r="Y89" s="36"/>
    </row>
    <row r="90" spans="1:25" ht="24" customHeight="1" x14ac:dyDescent="0.25">
      <c r="A90" s="23"/>
      <c r="B90" s="111">
        <v>2</v>
      </c>
      <c r="C90" s="75" t="s">
        <v>298</v>
      </c>
      <c r="D90" s="112"/>
      <c r="E90" s="110"/>
      <c r="F90" s="110"/>
      <c r="G90" s="110"/>
      <c r="H90" s="110"/>
      <c r="I90" s="110"/>
      <c r="J90" s="110"/>
      <c r="K90" s="110"/>
      <c r="L90" s="110"/>
      <c r="M90" s="72"/>
      <c r="N90" s="59"/>
      <c r="O90" s="87"/>
      <c r="Q90" s="36"/>
      <c r="R90" s="36"/>
      <c r="S90" s="36"/>
      <c r="T90" s="36"/>
      <c r="U90" s="36"/>
      <c r="V90" s="36"/>
      <c r="W90" s="36"/>
      <c r="X90" s="36"/>
      <c r="Y90" s="36"/>
    </row>
    <row r="91" spans="1:25" ht="24" customHeight="1" x14ac:dyDescent="0.25">
      <c r="A91" s="23"/>
      <c r="B91" s="32"/>
      <c r="C91" s="75"/>
      <c r="D91" s="112"/>
      <c r="E91" s="110"/>
      <c r="F91" s="110"/>
      <c r="G91" s="110"/>
      <c r="H91" s="110"/>
      <c r="I91" s="110"/>
      <c r="J91" s="110"/>
      <c r="K91" s="72"/>
      <c r="L91" s="110"/>
      <c r="M91" s="72"/>
      <c r="N91" s="59"/>
      <c r="O91" s="74"/>
      <c r="Q91" s="36"/>
      <c r="R91" s="36"/>
      <c r="S91" s="36"/>
      <c r="T91" s="36"/>
      <c r="U91" s="36"/>
      <c r="V91" s="36"/>
      <c r="W91" s="36"/>
      <c r="X91" s="36"/>
      <c r="Y91" s="36"/>
    </row>
    <row r="92" spans="1:25" ht="24" hidden="1" customHeight="1" x14ac:dyDescent="0.25">
      <c r="A92" s="23"/>
      <c r="B92" s="32" t="s">
        <v>299</v>
      </c>
      <c r="C92" s="73" t="s">
        <v>248</v>
      </c>
      <c r="D92" s="112"/>
      <c r="E92" s="110"/>
      <c r="F92" s="110"/>
      <c r="G92" s="110"/>
      <c r="H92" s="110"/>
      <c r="I92" s="110"/>
      <c r="J92" s="110"/>
      <c r="K92" s="118">
        <v>942058</v>
      </c>
      <c r="L92" s="118">
        <v>725781</v>
      </c>
      <c r="M92" s="62">
        <f t="shared" ref="M92:M98" si="10">K92-L92</f>
        <v>216277</v>
      </c>
      <c r="N92" s="59"/>
      <c r="O92" s="63"/>
      <c r="Q92" s="36"/>
      <c r="R92" s="36"/>
      <c r="S92" s="36"/>
      <c r="T92" s="36"/>
      <c r="U92" s="36"/>
      <c r="V92" s="36"/>
      <c r="W92" s="36" t="s">
        <v>300</v>
      </c>
      <c r="X92" s="36" t="s">
        <v>295</v>
      </c>
      <c r="Y92" s="36" t="s">
        <v>155</v>
      </c>
    </row>
    <row r="93" spans="1:25" ht="24" customHeight="1" x14ac:dyDescent="0.25">
      <c r="A93" s="23"/>
      <c r="B93" s="32" t="s">
        <v>301</v>
      </c>
      <c r="C93" s="73" t="s">
        <v>241</v>
      </c>
      <c r="D93" s="112"/>
      <c r="E93" s="110"/>
      <c r="F93" s="110"/>
      <c r="G93" s="110"/>
      <c r="H93" s="110"/>
      <c r="I93" s="110"/>
      <c r="J93" s="110"/>
      <c r="K93" s="118">
        <v>751118</v>
      </c>
      <c r="L93" s="118">
        <v>350652</v>
      </c>
      <c r="M93" s="62">
        <f t="shared" si="10"/>
        <v>400466</v>
      </c>
      <c r="N93" s="59"/>
      <c r="O93" s="63"/>
      <c r="Q93" s="36"/>
      <c r="R93" s="36"/>
      <c r="S93" s="36"/>
      <c r="T93" s="36"/>
      <c r="U93" s="36"/>
      <c r="V93" s="36"/>
      <c r="W93" s="36" t="s">
        <v>300</v>
      </c>
      <c r="X93" s="36" t="s">
        <v>295</v>
      </c>
      <c r="Y93" s="36" t="s">
        <v>155</v>
      </c>
    </row>
    <row r="94" spans="1:25" ht="24" customHeight="1" x14ac:dyDescent="0.25">
      <c r="A94" s="23"/>
      <c r="B94" s="32" t="s">
        <v>302</v>
      </c>
      <c r="C94" s="73" t="s">
        <v>180</v>
      </c>
      <c r="D94" s="112"/>
      <c r="E94" s="110"/>
      <c r="F94" s="110"/>
      <c r="G94" s="110"/>
      <c r="H94" s="110"/>
      <c r="I94" s="110"/>
      <c r="J94" s="110"/>
      <c r="K94" s="118">
        <v>205421</v>
      </c>
      <c r="L94" s="71">
        <v>116654</v>
      </c>
      <c r="M94" s="62">
        <f t="shared" si="10"/>
        <v>88767</v>
      </c>
      <c r="N94" s="59"/>
      <c r="O94" s="63"/>
      <c r="Q94" s="36"/>
      <c r="R94" s="36"/>
      <c r="S94" s="36"/>
      <c r="T94" s="36"/>
      <c r="U94" s="36"/>
      <c r="V94" s="36"/>
      <c r="W94" s="36" t="s">
        <v>300</v>
      </c>
      <c r="X94" s="36" t="s">
        <v>295</v>
      </c>
      <c r="Y94" s="36" t="s">
        <v>155</v>
      </c>
    </row>
    <row r="95" spans="1:25" ht="24" hidden="1" customHeight="1" x14ac:dyDescent="0.25">
      <c r="A95" s="55"/>
      <c r="B95" s="32" t="s">
        <v>303</v>
      </c>
      <c r="C95" s="73" t="s">
        <v>304</v>
      </c>
      <c r="D95" s="112"/>
      <c r="E95" s="110"/>
      <c r="F95" s="110"/>
      <c r="G95" s="110"/>
      <c r="H95" s="110"/>
      <c r="I95" s="110"/>
      <c r="J95" s="110"/>
      <c r="K95" s="118">
        <v>0</v>
      </c>
      <c r="L95" s="118">
        <v>0</v>
      </c>
      <c r="M95" s="62">
        <f t="shared" si="10"/>
        <v>0</v>
      </c>
      <c r="N95" s="59"/>
      <c r="O95" s="63"/>
      <c r="Q95" s="36"/>
      <c r="R95" s="36"/>
      <c r="S95" s="36"/>
      <c r="T95" s="36"/>
      <c r="U95" s="36"/>
      <c r="V95" s="36"/>
      <c r="W95" s="36" t="s">
        <v>300</v>
      </c>
      <c r="X95" s="36" t="s">
        <v>295</v>
      </c>
      <c r="Y95" s="36" t="s">
        <v>155</v>
      </c>
    </row>
    <row r="96" spans="1:25" ht="24" hidden="1" customHeight="1" x14ac:dyDescent="0.25">
      <c r="A96" s="55"/>
      <c r="B96" s="32" t="s">
        <v>305</v>
      </c>
      <c r="C96" s="73" t="s">
        <v>306</v>
      </c>
      <c r="D96" s="112"/>
      <c r="E96" s="110"/>
      <c r="F96" s="110"/>
      <c r="G96" s="110"/>
      <c r="H96" s="110"/>
      <c r="I96" s="110"/>
      <c r="J96" s="110"/>
      <c r="K96" s="118">
        <v>1500727</v>
      </c>
      <c r="L96" s="118">
        <v>246020</v>
      </c>
      <c r="M96" s="62">
        <f t="shared" si="10"/>
        <v>1254707</v>
      </c>
      <c r="N96" s="59"/>
      <c r="O96" s="63"/>
      <c r="Q96" s="36"/>
      <c r="R96" s="36"/>
      <c r="S96" s="36"/>
      <c r="T96" s="36"/>
      <c r="U96" s="36"/>
      <c r="V96" s="36"/>
      <c r="W96" s="36" t="s">
        <v>300</v>
      </c>
      <c r="X96" s="36" t="s">
        <v>295</v>
      </c>
      <c r="Y96" s="36" t="s">
        <v>155</v>
      </c>
    </row>
    <row r="97" spans="1:25" ht="24" hidden="1" customHeight="1" x14ac:dyDescent="0.25">
      <c r="A97" s="55"/>
      <c r="B97" s="32" t="s">
        <v>307</v>
      </c>
      <c r="C97" s="73" t="s">
        <v>253</v>
      </c>
      <c r="D97" s="112"/>
      <c r="E97" s="110"/>
      <c r="F97" s="110"/>
      <c r="G97" s="110"/>
      <c r="H97" s="110"/>
      <c r="I97" s="110"/>
      <c r="J97" s="110"/>
      <c r="K97" s="118">
        <v>0</v>
      </c>
      <c r="L97" s="118">
        <v>0</v>
      </c>
      <c r="M97" s="62">
        <f t="shared" si="10"/>
        <v>0</v>
      </c>
      <c r="N97" s="59"/>
      <c r="O97" s="63"/>
      <c r="Q97" s="36"/>
      <c r="R97" s="36"/>
      <c r="S97" s="36"/>
      <c r="T97" s="36"/>
      <c r="U97" s="36"/>
      <c r="V97" s="36"/>
      <c r="W97" s="36" t="s">
        <v>300</v>
      </c>
      <c r="X97" s="36" t="s">
        <v>295</v>
      </c>
      <c r="Y97" s="36" t="s">
        <v>155</v>
      </c>
    </row>
    <row r="98" spans="1:25" ht="24" hidden="1" customHeight="1" x14ac:dyDescent="0.25">
      <c r="A98" s="55"/>
      <c r="B98" s="32" t="s">
        <v>308</v>
      </c>
      <c r="C98" s="73" t="s">
        <v>255</v>
      </c>
      <c r="D98" s="112"/>
      <c r="E98" s="110"/>
      <c r="F98" s="110"/>
      <c r="G98" s="110"/>
      <c r="H98" s="110"/>
      <c r="I98" s="110"/>
      <c r="J98" s="110"/>
      <c r="K98" s="118">
        <v>0</v>
      </c>
      <c r="L98" s="118">
        <v>0</v>
      </c>
      <c r="M98" s="62">
        <f t="shared" si="10"/>
        <v>0</v>
      </c>
      <c r="N98" s="59"/>
      <c r="O98" s="63"/>
      <c r="Q98" s="36"/>
      <c r="R98" s="36"/>
      <c r="S98" s="36"/>
      <c r="T98" s="36"/>
      <c r="U98" s="36"/>
      <c r="V98" s="36"/>
      <c r="W98" s="36" t="s">
        <v>300</v>
      </c>
      <c r="X98" s="36" t="s">
        <v>295</v>
      </c>
      <c r="Y98" s="36" t="s">
        <v>155</v>
      </c>
    </row>
    <row r="99" spans="1:25" ht="24" customHeight="1" x14ac:dyDescent="0.25">
      <c r="A99" s="23"/>
      <c r="B99" s="32"/>
      <c r="C99" s="75"/>
      <c r="D99" s="112"/>
      <c r="E99" s="110"/>
      <c r="F99" s="110"/>
      <c r="G99" s="110"/>
      <c r="H99" s="110"/>
      <c r="I99" s="110"/>
      <c r="J99" s="110"/>
      <c r="K99" s="72"/>
      <c r="L99" s="110"/>
      <c r="M99" s="72"/>
      <c r="N99" s="59"/>
      <c r="O99" s="74"/>
      <c r="Q99" s="36"/>
      <c r="R99" s="36"/>
      <c r="S99" s="36"/>
      <c r="T99" s="36"/>
      <c r="U99" s="36"/>
      <c r="V99" s="36"/>
      <c r="W99" s="36"/>
      <c r="X99" s="36"/>
      <c r="Y99" s="36"/>
    </row>
    <row r="100" spans="1:25" ht="24" customHeight="1" x14ac:dyDescent="0.25">
      <c r="A100" s="23"/>
      <c r="B100" s="32" t="s">
        <v>309</v>
      </c>
      <c r="C100" s="73" t="s">
        <v>310</v>
      </c>
      <c r="D100" s="69"/>
      <c r="E100" s="72"/>
      <c r="F100" s="72"/>
      <c r="G100" s="72"/>
      <c r="H100" s="72"/>
      <c r="I100" s="72"/>
      <c r="J100" s="70"/>
      <c r="K100" s="118">
        <v>1014883</v>
      </c>
      <c r="L100" s="118">
        <v>0</v>
      </c>
      <c r="M100" s="62">
        <f t="shared" ref="M100:M108" si="11">K100-L100</f>
        <v>1014883</v>
      </c>
      <c r="N100" s="59"/>
      <c r="O100" s="63"/>
      <c r="Q100" s="36"/>
      <c r="R100" s="36"/>
      <c r="S100" s="36"/>
      <c r="T100" s="36"/>
      <c r="U100" s="36"/>
      <c r="V100" s="36"/>
      <c r="W100" s="36" t="s">
        <v>300</v>
      </c>
      <c r="X100" s="36" t="s">
        <v>295</v>
      </c>
      <c r="Y100" s="36" t="s">
        <v>155</v>
      </c>
    </row>
    <row r="101" spans="1:25" ht="24" customHeight="1" x14ac:dyDescent="0.25">
      <c r="A101" s="23"/>
      <c r="B101" s="32" t="s">
        <v>311</v>
      </c>
      <c r="C101" s="73" t="s">
        <v>312</v>
      </c>
      <c r="D101" s="69"/>
      <c r="E101" s="72"/>
      <c r="F101" s="72"/>
      <c r="G101" s="72"/>
      <c r="H101" s="72"/>
      <c r="I101" s="72"/>
      <c r="J101" s="70"/>
      <c r="K101" s="71">
        <v>2846684</v>
      </c>
      <c r="L101" s="71">
        <v>0</v>
      </c>
      <c r="M101" s="62">
        <f t="shared" si="11"/>
        <v>2846684</v>
      </c>
      <c r="N101" s="59"/>
      <c r="O101" s="63"/>
      <c r="Q101" s="36"/>
      <c r="R101" s="36"/>
      <c r="S101" s="36"/>
      <c r="T101" s="36"/>
      <c r="U101" s="36"/>
      <c r="V101" s="36"/>
      <c r="W101" s="36" t="s">
        <v>300</v>
      </c>
      <c r="X101" s="36" t="s">
        <v>295</v>
      </c>
      <c r="Y101" s="36" t="s">
        <v>155</v>
      </c>
    </row>
    <row r="102" spans="1:25" ht="25.5" x14ac:dyDescent="0.25">
      <c r="A102" s="23"/>
      <c r="B102" s="32" t="s">
        <v>313</v>
      </c>
      <c r="C102" s="73" t="s">
        <v>314</v>
      </c>
      <c r="D102" s="69"/>
      <c r="E102" s="72"/>
      <c r="F102" s="72"/>
      <c r="G102" s="72"/>
      <c r="H102" s="72"/>
      <c r="I102" s="72"/>
      <c r="J102" s="70"/>
      <c r="K102" s="118">
        <v>206998</v>
      </c>
      <c r="L102" s="118">
        <v>0</v>
      </c>
      <c r="M102" s="62">
        <f t="shared" si="11"/>
        <v>206998</v>
      </c>
      <c r="N102" s="59"/>
      <c r="O102" s="63"/>
      <c r="Q102" s="36"/>
      <c r="R102" s="36"/>
      <c r="S102" s="36"/>
      <c r="T102" s="36"/>
      <c r="U102" s="36"/>
      <c r="V102" s="36"/>
      <c r="W102" s="36" t="s">
        <v>300</v>
      </c>
      <c r="X102" s="36" t="s">
        <v>295</v>
      </c>
      <c r="Y102" s="36" t="s">
        <v>155</v>
      </c>
    </row>
    <row r="103" spans="1:25" ht="24" customHeight="1" x14ac:dyDescent="0.25">
      <c r="A103" s="23"/>
      <c r="B103" s="32" t="s">
        <v>315</v>
      </c>
      <c r="C103" s="73" t="s">
        <v>316</v>
      </c>
      <c r="D103" s="69"/>
      <c r="E103" s="118">
        <v>0</v>
      </c>
      <c r="F103" s="118">
        <v>0</v>
      </c>
      <c r="G103" s="118">
        <v>0</v>
      </c>
      <c r="H103" s="118">
        <v>5170676</v>
      </c>
      <c r="I103" s="118">
        <v>0</v>
      </c>
      <c r="J103" s="70"/>
      <c r="K103" s="62">
        <f>SUM(E103:J103)</f>
        <v>5170676</v>
      </c>
      <c r="L103" s="118">
        <v>118993</v>
      </c>
      <c r="M103" s="62">
        <f t="shared" si="11"/>
        <v>5051683</v>
      </c>
      <c r="N103" s="59"/>
      <c r="O103" s="63"/>
      <c r="Q103" s="36" t="s">
        <v>153</v>
      </c>
      <c r="R103" s="36" t="s">
        <v>153</v>
      </c>
      <c r="S103" s="36" t="s">
        <v>153</v>
      </c>
      <c r="T103" s="36" t="s">
        <v>153</v>
      </c>
      <c r="U103" s="36" t="s">
        <v>153</v>
      </c>
      <c r="V103" s="36">
        <v>1.6</v>
      </c>
      <c r="W103" s="36" t="s">
        <v>162</v>
      </c>
      <c r="X103" s="36" t="s">
        <v>295</v>
      </c>
      <c r="Y103" s="36" t="s">
        <v>155</v>
      </c>
    </row>
    <row r="104" spans="1:25" ht="25.5" x14ac:dyDescent="0.25">
      <c r="A104" s="23"/>
      <c r="B104" s="32" t="s">
        <v>317</v>
      </c>
      <c r="C104" s="73" t="s">
        <v>318</v>
      </c>
      <c r="D104" s="69"/>
      <c r="E104" s="118">
        <v>0</v>
      </c>
      <c r="F104" s="118">
        <v>1511413</v>
      </c>
      <c r="G104" s="118">
        <v>990084</v>
      </c>
      <c r="H104" s="118">
        <v>0</v>
      </c>
      <c r="I104" s="118">
        <v>4869</v>
      </c>
      <c r="J104" s="70"/>
      <c r="K104" s="62">
        <f t="shared" ref="K104:K107" si="12">SUM(E104:J104)</f>
        <v>2506366</v>
      </c>
      <c r="L104" s="118">
        <v>57679</v>
      </c>
      <c r="M104" s="62">
        <f t="shared" si="11"/>
        <v>2448687</v>
      </c>
      <c r="N104" s="59"/>
      <c r="O104" s="63"/>
      <c r="Q104" s="36" t="s">
        <v>153</v>
      </c>
      <c r="R104" s="36" t="s">
        <v>153</v>
      </c>
      <c r="S104" s="36" t="s">
        <v>153</v>
      </c>
      <c r="T104" s="36" t="s">
        <v>153</v>
      </c>
      <c r="U104" s="36" t="s">
        <v>153</v>
      </c>
      <c r="V104" s="36">
        <v>1.6</v>
      </c>
      <c r="W104" s="36" t="s">
        <v>162</v>
      </c>
      <c r="X104" s="36" t="s">
        <v>295</v>
      </c>
      <c r="Y104" s="36" t="s">
        <v>155</v>
      </c>
    </row>
    <row r="105" spans="1:25" ht="24" customHeight="1" x14ac:dyDescent="0.25">
      <c r="A105" s="23"/>
      <c r="B105" s="32" t="s">
        <v>319</v>
      </c>
      <c r="C105" s="73" t="s">
        <v>320</v>
      </c>
      <c r="D105" s="69"/>
      <c r="E105" s="72"/>
      <c r="F105" s="72"/>
      <c r="G105" s="118">
        <v>0</v>
      </c>
      <c r="H105" s="118">
        <v>0</v>
      </c>
      <c r="I105" s="118">
        <v>0</v>
      </c>
      <c r="J105" s="118">
        <v>1504936</v>
      </c>
      <c r="K105" s="62">
        <f t="shared" si="12"/>
        <v>1504936</v>
      </c>
      <c r="L105" s="118">
        <v>34633</v>
      </c>
      <c r="M105" s="62">
        <f t="shared" si="11"/>
        <v>1470303</v>
      </c>
      <c r="N105" s="59"/>
      <c r="O105" s="63"/>
      <c r="Q105" s="36">
        <v>1.6</v>
      </c>
      <c r="R105" s="36">
        <v>1.6</v>
      </c>
      <c r="S105" s="36" t="s">
        <v>153</v>
      </c>
      <c r="T105" s="36" t="s">
        <v>153</v>
      </c>
      <c r="U105" s="36" t="s">
        <v>153</v>
      </c>
      <c r="V105" s="36" t="s">
        <v>153</v>
      </c>
      <c r="W105" s="36" t="s">
        <v>162</v>
      </c>
      <c r="X105" s="36" t="s">
        <v>295</v>
      </c>
      <c r="Y105" s="36" t="s">
        <v>155</v>
      </c>
    </row>
    <row r="106" spans="1:25" ht="24" customHeight="1" x14ac:dyDescent="0.25">
      <c r="A106" s="23"/>
      <c r="B106" s="32" t="s">
        <v>321</v>
      </c>
      <c r="C106" s="73" t="s">
        <v>322</v>
      </c>
      <c r="D106" s="69"/>
      <c r="E106" s="72"/>
      <c r="F106" s="72"/>
      <c r="G106" s="118">
        <v>0</v>
      </c>
      <c r="H106" s="118">
        <v>0</v>
      </c>
      <c r="I106" s="118">
        <v>0</v>
      </c>
      <c r="J106" s="118">
        <v>0</v>
      </c>
      <c r="K106" s="62">
        <f t="shared" si="12"/>
        <v>0</v>
      </c>
      <c r="L106" s="118">
        <v>0</v>
      </c>
      <c r="M106" s="62">
        <f t="shared" si="11"/>
        <v>0</v>
      </c>
      <c r="N106" s="59"/>
      <c r="O106" s="63"/>
      <c r="Q106" s="36">
        <v>1.6</v>
      </c>
      <c r="R106" s="36">
        <v>1.6</v>
      </c>
      <c r="S106" s="36" t="s">
        <v>153</v>
      </c>
      <c r="T106" s="36" t="s">
        <v>153</v>
      </c>
      <c r="U106" s="36" t="s">
        <v>153</v>
      </c>
      <c r="V106" s="36" t="s">
        <v>153</v>
      </c>
      <c r="W106" s="36" t="s">
        <v>162</v>
      </c>
      <c r="X106" s="36" t="s">
        <v>295</v>
      </c>
      <c r="Y106" s="36" t="s">
        <v>155</v>
      </c>
    </row>
    <row r="107" spans="1:25" ht="25.5" x14ac:dyDescent="0.25">
      <c r="A107" s="23"/>
      <c r="B107" s="32" t="s">
        <v>323</v>
      </c>
      <c r="C107" s="73" t="s">
        <v>324</v>
      </c>
      <c r="D107" s="69"/>
      <c r="E107" s="72"/>
      <c r="F107" s="72"/>
      <c r="G107" s="118">
        <v>0</v>
      </c>
      <c r="H107" s="118">
        <v>0</v>
      </c>
      <c r="I107" s="118">
        <v>0</v>
      </c>
      <c r="J107" s="118">
        <v>4140</v>
      </c>
      <c r="K107" s="62">
        <f t="shared" si="12"/>
        <v>4140</v>
      </c>
      <c r="L107" s="118">
        <v>95</v>
      </c>
      <c r="M107" s="62">
        <f t="shared" si="11"/>
        <v>4045</v>
      </c>
      <c r="N107" s="59"/>
      <c r="O107" s="63"/>
      <c r="Q107" s="36">
        <v>1.6</v>
      </c>
      <c r="R107" s="36">
        <v>1.6</v>
      </c>
      <c r="S107" s="36" t="s">
        <v>153</v>
      </c>
      <c r="T107" s="36" t="s">
        <v>153</v>
      </c>
      <c r="U107" s="36" t="s">
        <v>153</v>
      </c>
      <c r="V107" s="36" t="s">
        <v>153</v>
      </c>
      <c r="W107" s="36" t="s">
        <v>162</v>
      </c>
      <c r="X107" s="36" t="s">
        <v>295</v>
      </c>
      <c r="Y107" s="36" t="s">
        <v>155</v>
      </c>
    </row>
    <row r="108" spans="1:25" ht="24" hidden="1" customHeight="1" x14ac:dyDescent="0.25">
      <c r="A108" s="23"/>
      <c r="B108" s="32" t="s">
        <v>325</v>
      </c>
      <c r="C108" s="73" t="s">
        <v>326</v>
      </c>
      <c r="D108" s="69"/>
      <c r="E108" s="70"/>
      <c r="F108" s="70"/>
      <c r="G108" s="70"/>
      <c r="H108" s="70"/>
      <c r="I108" s="70"/>
      <c r="J108" s="70"/>
      <c r="K108" s="118">
        <v>0</v>
      </c>
      <c r="L108" s="118">
        <v>0</v>
      </c>
      <c r="M108" s="62">
        <f t="shared" si="11"/>
        <v>0</v>
      </c>
      <c r="N108" s="59"/>
      <c r="O108" s="63"/>
      <c r="Q108" s="36"/>
      <c r="R108" s="36"/>
      <c r="S108" s="36"/>
      <c r="T108" s="36"/>
      <c r="U108" s="36"/>
      <c r="V108" s="36"/>
      <c r="W108" s="36" t="s">
        <v>300</v>
      </c>
      <c r="X108" s="36" t="s">
        <v>295</v>
      </c>
      <c r="Y108" s="36" t="s">
        <v>155</v>
      </c>
    </row>
    <row r="109" spans="1:25" ht="24" hidden="1" customHeight="1" x14ac:dyDescent="0.25">
      <c r="A109" s="23"/>
      <c r="B109" s="32"/>
      <c r="C109" s="73"/>
      <c r="D109" s="69"/>
      <c r="E109" s="70"/>
      <c r="F109" s="70"/>
      <c r="G109" s="70"/>
      <c r="H109" s="70"/>
      <c r="I109" s="70"/>
      <c r="J109" s="70"/>
      <c r="K109" s="70"/>
      <c r="L109" s="70"/>
      <c r="M109" s="72"/>
      <c r="N109" s="59"/>
      <c r="O109" s="113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1:25" ht="24" hidden="1" customHeight="1" x14ac:dyDescent="0.25">
      <c r="A110" s="23"/>
      <c r="B110" s="32" t="s">
        <v>327</v>
      </c>
      <c r="C110" s="73" t="s">
        <v>328</v>
      </c>
      <c r="D110" s="69"/>
      <c r="E110" s="70"/>
      <c r="F110" s="70"/>
      <c r="G110" s="70"/>
      <c r="H110" s="70"/>
      <c r="I110" s="70"/>
      <c r="J110" s="70"/>
      <c r="K110" s="118">
        <v>0</v>
      </c>
      <c r="L110" s="118">
        <v>0</v>
      </c>
      <c r="M110" s="62">
        <f>K110-L110</f>
        <v>0</v>
      </c>
      <c r="N110" s="59"/>
      <c r="O110" s="63"/>
      <c r="Q110" s="36"/>
      <c r="R110" s="36"/>
      <c r="S110" s="36"/>
      <c r="T110" s="36"/>
      <c r="U110" s="36"/>
      <c r="V110" s="36"/>
      <c r="W110" s="36" t="s">
        <v>300</v>
      </c>
      <c r="X110" s="36" t="s">
        <v>295</v>
      </c>
      <c r="Y110" s="36" t="s">
        <v>155</v>
      </c>
    </row>
    <row r="111" spans="1:25" ht="24" hidden="1" customHeight="1" x14ac:dyDescent="0.25">
      <c r="A111" s="23"/>
      <c r="B111" s="32"/>
      <c r="C111" s="73"/>
      <c r="D111" s="69"/>
      <c r="E111" s="70"/>
      <c r="F111" s="70"/>
      <c r="G111" s="70"/>
      <c r="H111" s="70"/>
      <c r="I111" s="70"/>
      <c r="J111" s="70"/>
      <c r="K111" s="70"/>
      <c r="L111" s="70"/>
      <c r="M111" s="72"/>
      <c r="N111" s="59"/>
      <c r="O111" s="113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1:25" ht="24" hidden="1" customHeight="1" x14ac:dyDescent="0.25">
      <c r="A112" s="23"/>
      <c r="B112" s="32" t="s">
        <v>329</v>
      </c>
      <c r="C112" s="73" t="s">
        <v>330</v>
      </c>
      <c r="D112" s="69"/>
      <c r="E112" s="72"/>
      <c r="F112" s="72"/>
      <c r="G112" s="118">
        <v>0</v>
      </c>
      <c r="H112" s="118">
        <v>0</v>
      </c>
      <c r="I112" s="118">
        <v>0</v>
      </c>
      <c r="J112" s="118">
        <v>0</v>
      </c>
      <c r="K112" s="62">
        <f t="shared" ref="K112" si="13">SUM(E112:J112)</f>
        <v>0</v>
      </c>
      <c r="L112" s="118">
        <v>0</v>
      </c>
      <c r="M112" s="62">
        <f>K112-L112</f>
        <v>0</v>
      </c>
      <c r="N112" s="59"/>
      <c r="O112" s="63"/>
      <c r="Q112" s="36">
        <v>1.6</v>
      </c>
      <c r="R112" s="36">
        <v>1.6</v>
      </c>
      <c r="S112" s="36" t="s">
        <v>153</v>
      </c>
      <c r="T112" s="36" t="s">
        <v>153</v>
      </c>
      <c r="U112" s="36" t="s">
        <v>153</v>
      </c>
      <c r="V112" s="36" t="s">
        <v>153</v>
      </c>
      <c r="W112" s="36" t="s">
        <v>162</v>
      </c>
      <c r="X112" s="36" t="s">
        <v>295</v>
      </c>
      <c r="Y112" s="36" t="s">
        <v>155</v>
      </c>
    </row>
    <row r="113" spans="1:26" ht="24" hidden="1" customHeight="1" x14ac:dyDescent="0.25">
      <c r="A113" s="23"/>
      <c r="B113" s="32" t="s">
        <v>331</v>
      </c>
      <c r="C113" s="73" t="s">
        <v>332</v>
      </c>
      <c r="D113" s="69"/>
      <c r="E113" s="72"/>
      <c r="F113" s="72"/>
      <c r="G113" s="72"/>
      <c r="H113" s="72"/>
      <c r="I113" s="72"/>
      <c r="J113" s="70"/>
      <c r="K113" s="118">
        <v>0</v>
      </c>
      <c r="L113" s="118">
        <v>0</v>
      </c>
      <c r="M113" s="62">
        <f>K113-L113</f>
        <v>0</v>
      </c>
      <c r="N113" s="59"/>
      <c r="O113" s="63"/>
      <c r="Q113" s="36"/>
      <c r="R113" s="36"/>
      <c r="S113" s="36"/>
      <c r="T113" s="36"/>
      <c r="U113" s="36"/>
      <c r="V113" s="36"/>
      <c r="W113" s="36" t="s">
        <v>300</v>
      </c>
      <c r="X113" s="36" t="s">
        <v>295</v>
      </c>
      <c r="Y113" s="36" t="s">
        <v>155</v>
      </c>
    </row>
    <row r="114" spans="1:26" ht="24" hidden="1" customHeight="1" x14ac:dyDescent="0.25">
      <c r="A114" s="23"/>
      <c r="B114" s="32" t="s">
        <v>333</v>
      </c>
      <c r="C114" s="73" t="s">
        <v>334</v>
      </c>
      <c r="D114" s="69"/>
      <c r="E114" s="72"/>
      <c r="F114" s="72"/>
      <c r="G114" s="72"/>
      <c r="H114" s="72"/>
      <c r="I114" s="72"/>
      <c r="J114" s="72"/>
      <c r="K114" s="118">
        <v>893173</v>
      </c>
      <c r="L114" s="118">
        <v>2311</v>
      </c>
      <c r="M114" s="62">
        <f>K114-L114</f>
        <v>890862</v>
      </c>
      <c r="N114" s="59"/>
      <c r="O114" s="63"/>
      <c r="Q114" s="36"/>
      <c r="R114" s="36"/>
      <c r="S114" s="36"/>
      <c r="T114" s="36"/>
      <c r="U114" s="36"/>
      <c r="V114" s="36"/>
      <c r="W114" s="36" t="s">
        <v>300</v>
      </c>
      <c r="X114" s="36" t="s">
        <v>295</v>
      </c>
      <c r="Y114" s="36" t="s">
        <v>155</v>
      </c>
    </row>
    <row r="115" spans="1:26" ht="24" hidden="1" customHeight="1" x14ac:dyDescent="0.25">
      <c r="A115" s="23"/>
      <c r="B115" s="32" t="s">
        <v>335</v>
      </c>
      <c r="C115" s="73" t="s">
        <v>336</v>
      </c>
      <c r="D115" s="69"/>
      <c r="E115" s="72"/>
      <c r="F115" s="72"/>
      <c r="G115" s="72"/>
      <c r="H115" s="72"/>
      <c r="I115" s="72"/>
      <c r="J115" s="72"/>
      <c r="K115" s="118">
        <v>0</v>
      </c>
      <c r="L115" s="118">
        <v>0</v>
      </c>
      <c r="M115" s="62">
        <f>K115-L115</f>
        <v>0</v>
      </c>
      <c r="N115" s="59"/>
      <c r="O115" s="63"/>
      <c r="Q115" s="36"/>
      <c r="R115" s="36"/>
      <c r="S115" s="36"/>
      <c r="T115" s="36"/>
      <c r="U115" s="36"/>
      <c r="V115" s="36"/>
      <c r="W115" s="36" t="s">
        <v>300</v>
      </c>
      <c r="X115" s="36" t="s">
        <v>295</v>
      </c>
      <c r="Y115" s="36" t="s">
        <v>155</v>
      </c>
    </row>
    <row r="116" spans="1:26" ht="24" hidden="1" customHeight="1" x14ac:dyDescent="0.25">
      <c r="A116" s="23"/>
      <c r="B116" s="32" t="s">
        <v>337</v>
      </c>
      <c r="C116" s="73" t="s">
        <v>170</v>
      </c>
      <c r="D116" s="69"/>
      <c r="E116" s="72"/>
      <c r="F116" s="72"/>
      <c r="G116" s="72"/>
      <c r="H116" s="72"/>
      <c r="I116" s="72"/>
      <c r="J116" s="72"/>
      <c r="K116" s="118">
        <v>0</v>
      </c>
      <c r="L116" s="118">
        <v>0</v>
      </c>
      <c r="M116" s="62">
        <f>K116-L116</f>
        <v>0</v>
      </c>
      <c r="N116" s="59"/>
      <c r="O116" s="63"/>
      <c r="Q116" s="36"/>
      <c r="R116" s="36"/>
      <c r="S116" s="36"/>
      <c r="T116" s="36"/>
      <c r="U116" s="36"/>
      <c r="V116" s="36"/>
      <c r="W116" s="36" t="s">
        <v>300</v>
      </c>
      <c r="X116" s="36" t="s">
        <v>295</v>
      </c>
      <c r="Y116" s="36" t="s">
        <v>155</v>
      </c>
    </row>
    <row r="117" spans="1:26" ht="24" hidden="1" customHeight="1" x14ac:dyDescent="0.25">
      <c r="A117" s="23"/>
      <c r="B117" s="32"/>
      <c r="C117" s="73"/>
      <c r="D117" s="69"/>
      <c r="E117" s="72"/>
      <c r="F117" s="72"/>
      <c r="G117" s="72"/>
      <c r="H117" s="72"/>
      <c r="I117" s="72"/>
      <c r="J117" s="72"/>
      <c r="K117" s="84"/>
      <c r="L117" s="84"/>
      <c r="M117" s="84"/>
      <c r="N117" s="59"/>
      <c r="O117" s="114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1:26" ht="24" hidden="1" customHeight="1" x14ac:dyDescent="0.25">
      <c r="A118" s="23"/>
      <c r="B118" s="32" t="s">
        <v>338</v>
      </c>
      <c r="C118" s="73" t="s">
        <v>339</v>
      </c>
      <c r="D118" s="69"/>
      <c r="E118" s="72"/>
      <c r="F118" s="72"/>
      <c r="G118" s="72"/>
      <c r="H118" s="72"/>
      <c r="I118" s="72"/>
      <c r="J118" s="72"/>
      <c r="K118" s="118">
        <v>0</v>
      </c>
      <c r="L118" s="118">
        <v>0</v>
      </c>
      <c r="M118" s="62">
        <f>K118-L118</f>
        <v>0</v>
      </c>
      <c r="N118" s="59"/>
      <c r="O118" s="63"/>
      <c r="Q118" s="36"/>
      <c r="R118" s="36"/>
      <c r="S118" s="36"/>
      <c r="T118" s="36"/>
      <c r="U118" s="36"/>
      <c r="V118" s="36"/>
      <c r="W118" s="36" t="s">
        <v>340</v>
      </c>
      <c r="X118" s="36" t="s">
        <v>341</v>
      </c>
      <c r="Y118" s="36">
        <v>1021</v>
      </c>
      <c r="Z118" s="27" t="s">
        <v>260</v>
      </c>
    </row>
    <row r="119" spans="1:26" ht="24" hidden="1" customHeight="1" x14ac:dyDescent="0.25">
      <c r="A119" s="23"/>
      <c r="B119" s="32" t="s">
        <v>342</v>
      </c>
      <c r="C119" s="73" t="s">
        <v>343</v>
      </c>
      <c r="D119" s="69"/>
      <c r="E119" s="72"/>
      <c r="F119" s="72"/>
      <c r="G119" s="72"/>
      <c r="H119" s="72"/>
      <c r="I119" s="72"/>
      <c r="J119" s="72"/>
      <c r="K119" s="118">
        <v>0</v>
      </c>
      <c r="L119" s="118">
        <v>0</v>
      </c>
      <c r="M119" s="62">
        <f>K119-L119</f>
        <v>0</v>
      </c>
      <c r="N119" s="59"/>
      <c r="O119" s="63"/>
      <c r="Q119" s="36"/>
      <c r="R119" s="36"/>
      <c r="S119" s="36"/>
      <c r="T119" s="36"/>
      <c r="U119" s="36"/>
      <c r="V119" s="36"/>
      <c r="W119" s="36" t="s">
        <v>344</v>
      </c>
      <c r="X119" s="36" t="s">
        <v>295</v>
      </c>
      <c r="Y119" s="36" t="s">
        <v>155</v>
      </c>
    </row>
    <row r="120" spans="1:26" ht="24" hidden="1" customHeight="1" x14ac:dyDescent="0.25">
      <c r="A120" s="23"/>
      <c r="B120" s="32" t="s">
        <v>345</v>
      </c>
      <c r="C120" s="73" t="s">
        <v>346</v>
      </c>
      <c r="D120" s="69"/>
      <c r="E120" s="72"/>
      <c r="F120" s="72"/>
      <c r="G120" s="72"/>
      <c r="H120" s="72"/>
      <c r="I120" s="72"/>
      <c r="J120" s="72"/>
      <c r="K120" s="62">
        <f t="shared" ref="K120:L120" si="14">SUM(K92:K119)</f>
        <v>17547180</v>
      </c>
      <c r="L120" s="62">
        <f t="shared" si="14"/>
        <v>1652818</v>
      </c>
      <c r="M120" s="62">
        <f>SUM(M92:M119)</f>
        <v>15894362</v>
      </c>
      <c r="N120" s="59"/>
      <c r="O120" s="74"/>
      <c r="Q120" s="36"/>
      <c r="R120" s="36"/>
      <c r="S120" s="36"/>
      <c r="T120" s="36"/>
      <c r="U120" s="36"/>
      <c r="V120" s="36"/>
      <c r="W120" s="36"/>
      <c r="X120" s="36"/>
      <c r="Y120" s="36"/>
    </row>
    <row r="121" spans="1:26" ht="24" hidden="1" customHeight="1" x14ac:dyDescent="0.25">
      <c r="A121" s="23"/>
      <c r="B121" s="32"/>
      <c r="C121" s="73"/>
      <c r="D121" s="69"/>
      <c r="E121" s="72"/>
      <c r="F121" s="72"/>
      <c r="G121" s="72"/>
      <c r="H121" s="72"/>
      <c r="I121" s="72"/>
      <c r="J121" s="72"/>
      <c r="K121" s="72"/>
      <c r="L121" s="72"/>
      <c r="M121" s="72"/>
      <c r="N121" s="59"/>
      <c r="O121" s="74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1:26" ht="24" hidden="1" customHeight="1" x14ac:dyDescent="0.25">
      <c r="A122" s="23"/>
      <c r="B122" s="32">
        <v>2.5</v>
      </c>
      <c r="C122" s="115" t="s">
        <v>347</v>
      </c>
      <c r="D122" s="69"/>
      <c r="E122" s="72"/>
      <c r="F122" s="72"/>
      <c r="G122" s="72"/>
      <c r="H122" s="72"/>
      <c r="I122" s="72"/>
      <c r="J122" s="72"/>
      <c r="K122" s="72"/>
      <c r="L122" s="72"/>
      <c r="M122" s="72"/>
      <c r="N122" s="59"/>
      <c r="O122" s="74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1:26" ht="24" hidden="1" customHeight="1" x14ac:dyDescent="0.25">
      <c r="A123" s="23"/>
      <c r="B123" s="32" t="s">
        <v>348</v>
      </c>
      <c r="C123" s="73" t="s">
        <v>349</v>
      </c>
      <c r="D123" s="69"/>
      <c r="E123" s="118">
        <v>0</v>
      </c>
      <c r="F123" s="118">
        <v>0</v>
      </c>
      <c r="G123" s="118">
        <v>0</v>
      </c>
      <c r="H123" s="118">
        <v>0</v>
      </c>
      <c r="I123" s="118">
        <v>0</v>
      </c>
      <c r="J123" s="70"/>
      <c r="K123" s="62">
        <f>SUM(E123:J123)</f>
        <v>0</v>
      </c>
      <c r="L123" s="118">
        <v>0</v>
      </c>
      <c r="M123" s="62">
        <f>K123-L123</f>
        <v>0</v>
      </c>
      <c r="N123" s="59"/>
      <c r="O123" s="63"/>
      <c r="Q123" s="36" t="s">
        <v>153</v>
      </c>
      <c r="R123" s="36" t="s">
        <v>153</v>
      </c>
      <c r="S123" s="36" t="s">
        <v>153</v>
      </c>
      <c r="T123" s="36" t="s">
        <v>153</v>
      </c>
      <c r="U123" s="36" t="s">
        <v>153</v>
      </c>
      <c r="V123" s="36">
        <v>1.6</v>
      </c>
      <c r="W123" s="36" t="s">
        <v>350</v>
      </c>
      <c r="X123" s="36" t="s">
        <v>295</v>
      </c>
      <c r="Y123" s="36" t="s">
        <v>155</v>
      </c>
    </row>
    <row r="124" spans="1:26" ht="24" customHeight="1" x14ac:dyDescent="0.25"/>
    <row r="125" spans="1:26" ht="24" customHeight="1" x14ac:dyDescent="0.25"/>
    <row r="126" spans="1:26" ht="24" customHeight="1" x14ac:dyDescent="0.25"/>
    <row r="127" spans="1:26" ht="24" customHeight="1" x14ac:dyDescent="0.25"/>
    <row r="128" spans="1:26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</sheetData>
  <sheetProtection algorithmName="SHA-512" hashValue="7hyLZz+5j4K0Ton+K4EQnc7/hATv83d4qGLj0t/Rm9tvssmGh19Sgf5ZAQIp2ogYETxQcwx3Lq5HYkeV3RLsVw==" saltValue="E9heg318qcfIM8daFHsdhQ==" spinCount="100000" sheet="1" objects="1" scenarios="1" selectLockedCells="1" selectUnlockedCells="1"/>
  <mergeCells count="3">
    <mergeCell ref="Q3:Y3"/>
    <mergeCell ref="E74:G74"/>
    <mergeCell ref="E77:G77"/>
  </mergeCells>
  <dataValidations count="1">
    <dataValidation type="custom" allowBlank="1" showInputMessage="1" showErrorMessage="1" sqref="L13:L21 L24:L35 L38 L41:L53 L70 L100:L108 K110:L110 L112:L116 K118:L119 K113:K116 K108 K100:K102 K92:L98 K82:K87 K57:L59 K62:L68" xr:uid="{E49F76FE-9F52-4D31-8D42-70CBF1040D9E}">
      <formula1>ISNUMBER(K13)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cb5ddea2927bada2bb4aefbcf2aa8772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54ae6ad4f42aaf0f427f0c2653fc457b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preadsheet" ma:contentTypeID="0x010100E9B712E07583254C95DD5DC1D439E90500C9CD13F0CBBD3B44BCF1B45F2DCCE1C0" ma:contentTypeVersion="8" ma:contentTypeDescription="" ma:contentTypeScope="" ma:versionID="113bdd1d589dd5ba0c90008caafb77df">
  <xsd:schema xmlns:xsd="http://www.w3.org/2001/XMLSchema" xmlns:xs="http://www.w3.org/2001/XMLSchema" xmlns:p="http://schemas.microsoft.com/office/2006/metadata/properties" xmlns:ns2="http://schemas.microsoft.com/sharepoint.v3" xmlns:ns3="0c720ca7-2703-454a-bf14-06c75dfdeb8e" xmlns:ns4="ee186e22-82de-4e9f-830d-c21d45dd6b14" targetNamespace="http://schemas.microsoft.com/office/2006/metadata/properties" ma:root="true" ma:fieldsID="685025e31fd783b8f9496748a138633c" ns2:_="" ns3:_="" ns4:_="">
    <xsd:import namespace="http://schemas.microsoft.com/sharepoint.v3"/>
    <xsd:import namespace="0c720ca7-2703-454a-bf14-06c75dfdeb8e"/>
    <xsd:import namespace="ee186e22-82de-4e9f-830d-c21d45dd6b14"/>
    <xsd:element name="properties">
      <xsd:complexType>
        <xsd:sequence>
          <xsd:element name="documentManagement">
            <xsd:complexType>
              <xsd:all>
                <xsd:element ref="ns2:CategoryDescription" minOccurs="0"/>
                <xsd:element ref="ns3:_Flow_SignoffStatus" minOccurs="0"/>
                <xsd:element ref="ns3:lcf76f155ced4ddcb4097134ff3c332f" minOccurs="0"/>
                <xsd:element ref="ns4:TaxCatchAll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8" nillable="true" ma:displayName="Description" ma:internalName="CategoryDescrip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20ca7-2703-454a-bf14-06c75dfdeb8e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9" nillable="true" ma:displayName="Sign-off status" ma:internalName="Sign_x002d_off_x0020_status">
      <xsd:simpleType>
        <xsd:restriction base="dms:Text"/>
      </xsd:simpleType>
    </xsd:element>
    <xsd:element name="lcf76f155ced4ddcb4097134ff3c332f" ma:index="10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6e22-82de-4e9f-830d-c21d45dd6b14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44516eb0-d415-4ad4-93f8-1cd2e0e3e30b}" ma:internalName="TaxCatchAll" ma:showField="CatchAllData" ma:web="ee186e22-82de-4e9f-830d-c21d45dd6b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D76059-B617-4FEF-9A09-0AEDAC459D29}"/>
</file>

<file path=customXml/itemProps2.xml><?xml version="1.0" encoding="utf-8"?>
<ds:datastoreItem xmlns:ds="http://schemas.openxmlformats.org/officeDocument/2006/customXml" ds:itemID="{0E8398E9-5E0F-4B23-8132-E332363BB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.v3"/>
    <ds:schemaRef ds:uri="0c720ca7-2703-454a-bf14-06c75dfdeb8e"/>
    <ds:schemaRef ds:uri="ee186e22-82de-4e9f-830d-c21d45dd6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430C98-1807-4839-8717-27C86FC9AC60}">
  <ds:schemaRefs>
    <ds:schemaRef ds:uri="http://purl.org/dc/elements/1.1/"/>
    <ds:schemaRef ds:uri="0c720ca7-2703-454a-bf14-06c75dfdeb8e"/>
    <ds:schemaRef ds:uri="http://purl.org/dc/terms/"/>
    <ds:schemaRef ds:uri="ee186e22-82de-4e9f-830d-c21d45dd6b14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.v3"/>
  </ds:schemaRefs>
</ds:datastoreItem>
</file>

<file path=customXml/itemProps4.xml><?xml version="1.0" encoding="utf-8"?>
<ds:datastoreItem xmlns:ds="http://schemas.openxmlformats.org/officeDocument/2006/customXml" ds:itemID="{04518EB6-D252-4F48-A38E-714B0120D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370_TableA 2018-19</vt:lpstr>
      <vt:lpstr>370_TableA 2019-20</vt:lpstr>
      <vt:lpstr>370_TableA 2020-21</vt:lpstr>
      <vt:lpstr>370_TableA 2021-22</vt:lpstr>
      <vt:lpstr>370_TableA 2022-23</vt:lpstr>
      <vt:lpstr>370_TableA 2023-24</vt:lpstr>
      <vt:lpstr>'370_TableA 2018-19'!Print_Titles</vt:lpstr>
      <vt:lpstr>'370_TableA 2019-20'!Print_Titles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Perrin , Helen (PRINCIPAL ACCOUNTANT - CHILDREN'S)</dc:creator>
  <cp:lastModifiedBy>Perrin , Helen (PRINCIPAL ACCOUNTANT - CHILDREN'S)</cp:lastModifiedBy>
  <dcterms:created xsi:type="dcterms:W3CDTF">2025-05-27T12:05:20Z</dcterms:created>
  <dcterms:modified xsi:type="dcterms:W3CDTF">2025-05-28T07:32:50Z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MediaServiceImageTags">
    <vt:lpwstr/>
  </property>
  <property fmtid="{D5CDD505-2E9C-101B-9397-08002B2CF9AE}" pid="4" name="_dlc_DocIdItemGuid">
    <vt:lpwstr>336a2ef3-55f5-4d9a-9ee1-d5ddc9fa2a72</vt:lpwstr>
  </property>
  <property fmtid="{D5CDD505-2E9C-101B-9397-08002B2CF9AE}" pid="8" name="Assignee/s">
    <vt:lpwstr/>
  </property>
  <property fmtid="{D5CDD505-2E9C-101B-9397-08002B2CF9AE}" pid="9" name="Approving SD / ED">
    <vt:lpwstr/>
  </property>
  <property fmtid="{D5CDD505-2E9C-101B-9397-08002B2CF9AE}" pid="10" name="QA Assessor">
    <vt:lpwstr/>
  </property>
  <property fmtid="{D5CDD505-2E9C-101B-9397-08002B2CF9AE}" pid="12" name="Assignee_Line_Manager">
    <vt:lpwstr/>
  </property>
</Properties>
</file>