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tevel\OneDrive - Barnsley Metropolitan Borough Council\Documents\"/>
    </mc:Choice>
  </mc:AlternateContent>
  <xr:revisionPtr revIDLastSave="0" documentId="8_{C46B2D44-86BF-4E22-8C3F-7D30AD71D812}" xr6:coauthVersionLast="47" xr6:coauthVersionMax="47" xr10:uidLastSave="{00000000-0000-0000-0000-000000000000}"/>
  <bookViews>
    <workbookView xWindow="-120" yWindow="-120" windowWidth="23280" windowHeight="14880" xr2:uid="{38862D2C-B9C0-4F6D-89BB-BA0535F8DF60}"/>
  </bookViews>
  <sheets>
    <sheet name="Sheet2" sheetId="2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2" l="1"/>
  <c r="C65" i="2"/>
  <c r="C18" i="2"/>
  <c r="C107" i="2"/>
  <c r="C93" i="2"/>
  <c r="C64" i="2"/>
  <c r="C17" i="2"/>
  <c r="C140" i="2"/>
  <c r="C106" i="2"/>
  <c r="C156" i="2"/>
  <c r="C123" i="2"/>
  <c r="C92" i="2"/>
  <c r="C63" i="2"/>
  <c r="C16" i="2"/>
  <c r="C15" i="2"/>
  <c r="C150" i="2"/>
  <c r="C139" i="2"/>
  <c r="C91" i="2"/>
  <c r="C62" i="2"/>
  <c r="C14" i="2"/>
  <c r="C143" i="2"/>
  <c r="C142" i="2"/>
  <c r="C122" i="2"/>
  <c r="C90" i="2"/>
  <c r="C61" i="2"/>
  <c r="C82" i="2"/>
  <c r="C81" i="2"/>
  <c r="C138" i="2"/>
  <c r="C137" i="2"/>
  <c r="C136" i="2"/>
  <c r="C80" i="2"/>
  <c r="E134" i="2"/>
  <c r="E104" i="2"/>
  <c r="E133" i="2"/>
  <c r="E103" i="2"/>
  <c r="E132" i="2"/>
  <c r="E102" i="2"/>
  <c r="E131" i="2"/>
  <c r="E101" i="2"/>
  <c r="D32" i="2"/>
</calcChain>
</file>

<file path=xl/sharedStrings.xml><?xml version="1.0" encoding="utf-8"?>
<sst xmlns="http://schemas.openxmlformats.org/spreadsheetml/2006/main" count="614" uniqueCount="122">
  <si>
    <t>Funding Source (Government or SYMCA)</t>
  </si>
  <si>
    <t>Government</t>
  </si>
  <si>
    <t>SYMCA</t>
  </si>
  <si>
    <t>Grand Total</t>
  </si>
  <si>
    <t>Count of Project Name</t>
  </si>
  <si>
    <t>Bid Outcome (Successful/  Unsuccessful)</t>
  </si>
  <si>
    <t>Successful</t>
  </si>
  <si>
    <t>Project Name</t>
  </si>
  <si>
    <t>00043 Goldthorpe - Active Neighbourhood (Active Travel Funds)</t>
  </si>
  <si>
    <t>00044 Elsecar - Active Travel Land (Active Travel Funds)</t>
  </si>
  <si>
    <t>A61 Active Travel - Barnsley - Royston via Smithies - Phase 1 (CRSTS01)</t>
  </si>
  <si>
    <t>ARTS Council Elsecar CDF</t>
  </si>
  <si>
    <t>Arts Mark Schools Development - Barnsley Fusion</t>
  </si>
  <si>
    <t>Asylum Dispersal</t>
  </si>
  <si>
    <t>Athersley Active Travel Links</t>
  </si>
  <si>
    <t xml:space="preserve">B0014 Goldthorpe Market Phase 1 </t>
  </si>
  <si>
    <t>Barnsley Cultural Strategy (Investment Funds)</t>
  </si>
  <si>
    <t>Barnsley Elephants</t>
  </si>
  <si>
    <t>Barnsley Museums Culturally Industrious</t>
  </si>
  <si>
    <t>Barnsley-Doncaster Quality Bus Corridor (BRT) (T0011/CRSTS27)</t>
  </si>
  <si>
    <t>BikeWorks Active Travel Hub (prev. The SEAM) (CRSTS03/3)</t>
  </si>
  <si>
    <t>BMBC Local and Neighbourhood Complementary Transport Programme (CRSTS33)</t>
  </si>
  <si>
    <t>BMBC Transport Network Asset Maintenance (CRSTS23)</t>
  </si>
  <si>
    <t>Bolton Upon Dearne Active Travel Links</t>
  </si>
  <si>
    <t>Bright Nights</t>
  </si>
  <si>
    <t>Business Productivity</t>
  </si>
  <si>
    <t xml:space="preserve">Capability and ambition funding </t>
  </si>
  <si>
    <t>Capital SEND Grant</t>
  </si>
  <si>
    <t>CCTV in taxis</t>
  </si>
  <si>
    <t>Chamber of Treasures - DCMS Wolfson</t>
  </si>
  <si>
    <t>Communities &amp; Place</t>
  </si>
  <si>
    <t>CRSTS Revenue</t>
  </si>
  <si>
    <t>CRSTS Revenue (additional)</t>
  </si>
  <si>
    <t xml:space="preserve">CRSTS26/1 - A628 Cundy Cross Bus Improvements </t>
  </si>
  <si>
    <t xml:space="preserve">CRSTS26/2 - A628 Active Travel and Bus Related Improvements </t>
  </si>
  <si>
    <t xml:space="preserve">CRSTS49 - Penistone P&amp;R (Scheme Transfer from SYMCA) </t>
  </si>
  <si>
    <t>CRSTS50/1  - Penistone Bridge End Improvements (Development Only)</t>
  </si>
  <si>
    <t>CRSTS50/2 - Penistone to Wortley Active Travel Scheme</t>
  </si>
  <si>
    <t>D0020 Glassworks / Acquisition of Cheapside</t>
  </si>
  <si>
    <t>D0025 Lundwood Flood Alleviation Scheme</t>
  </si>
  <si>
    <t>D0026 Barnsley Culvert Programme</t>
  </si>
  <si>
    <t>D0052 Barnsley Civic Centre</t>
  </si>
  <si>
    <t>D0054 Worsborough Flood Alleviation</t>
  </si>
  <si>
    <t xml:space="preserve">D0063 Barnsley Health on the high street </t>
  </si>
  <si>
    <t>D0063 Barnsley Health on the High Street Phase 2</t>
  </si>
  <si>
    <t>D0073 TECH SY</t>
  </si>
  <si>
    <t>Darton Active Travel Link (CRSTS08/1)</t>
  </si>
  <si>
    <t>DWP Youth Hub</t>
  </si>
  <si>
    <t>Elsecar Active Travel Hub (CRSTS03/2)</t>
  </si>
  <si>
    <t>Elsecar CDF Forging Ahead</t>
  </si>
  <si>
    <t>ESF Sector Routeways</t>
  </si>
  <si>
    <t>EV Charging Points</t>
  </si>
  <si>
    <t xml:space="preserve">Feasibility Funding </t>
  </si>
  <si>
    <t>Flexible Homelessness Support</t>
  </si>
  <si>
    <t>Goldthorpe Towns Fund</t>
  </si>
  <si>
    <t>Green Belt Funding</t>
  </si>
  <si>
    <t>Historic England - Cannon Hall Walled Garden</t>
  </si>
  <si>
    <t>Historic England - ELsecar Furnace Bank</t>
  </si>
  <si>
    <t>Holiday Activities (HAF)</t>
  </si>
  <si>
    <t>Homelessness Prevention Grant</t>
  </si>
  <si>
    <t>Jubilee Celebration Award</t>
  </si>
  <si>
    <t>Launchpad</t>
  </si>
  <si>
    <t>Local Business Support</t>
  </si>
  <si>
    <t>Low Carbon</t>
  </si>
  <si>
    <t>Market Gate Bridge</t>
  </si>
  <si>
    <t>Mayoral Legacy (Town Centre to Oakwell)</t>
  </si>
  <si>
    <t>MEND Cannon Hall Round  2 (Phase 1 of works)</t>
  </si>
  <si>
    <t>MHCLG Digital Planning Improvement Fund Round 3</t>
  </si>
  <si>
    <t>Migration Afghan</t>
  </si>
  <si>
    <t>Migration AMIF</t>
  </si>
  <si>
    <t>Migration Syrian</t>
  </si>
  <si>
    <t>Migration Ukraine</t>
  </si>
  <si>
    <t>Multiply</t>
  </si>
  <si>
    <t>Museums and schools</t>
  </si>
  <si>
    <t xml:space="preserve">Music Education Hub </t>
  </si>
  <si>
    <t>Music Hub (New SY consortium)</t>
  </si>
  <si>
    <t>NPO - 3 yr award</t>
  </si>
  <si>
    <t>NPO extension 22/23</t>
  </si>
  <si>
    <t>O0043 Goldthorpe - Active  Neighbourhood</t>
  </si>
  <si>
    <t>O0044 Elsecar - Active Travel Lane</t>
  </si>
  <si>
    <t>Pathways to Planning Cohort 3</t>
  </si>
  <si>
    <t>Pathways To Work Trailblazer</t>
  </si>
  <si>
    <t>Pegasus Crossing (Mayoral Legacy)</t>
  </si>
  <si>
    <t>People and Skills</t>
  </si>
  <si>
    <t>Plan for Neighbourhoods (phased release over 12 years from 2024/25)</t>
  </si>
  <si>
    <t>Realtime Detection - Virtual Bus Triggers - Barnsley only (CRSTS19/2)</t>
  </si>
  <si>
    <t>Restoring Your Railway: North Barnsley to Wakefield via Royston Phase 1 (CRSTS51)</t>
  </si>
  <si>
    <t>Rough Sleeping Initiative</t>
  </si>
  <si>
    <t>Rural Business Grants</t>
  </si>
  <si>
    <t>Rural Grants</t>
  </si>
  <si>
    <t>Safe  Accommodation (Healthier</t>
  </si>
  <si>
    <t>Safer Streets</t>
  </si>
  <si>
    <t>Substance Misuse DFE</t>
  </si>
  <si>
    <t>T0009 Market Gate Bridge (1st tranche)</t>
  </si>
  <si>
    <t>T0009 Market Gate Bridge (2nd tranche)</t>
  </si>
  <si>
    <t>T009 Market Gate Bridge (GBF)</t>
  </si>
  <si>
    <t>Tech Welcome</t>
  </si>
  <si>
    <t>Town End Roundabout - Phase 1 Development Phase 2 Build (CRSTS09)</t>
  </si>
  <si>
    <t>Troubled Families Grant</t>
  </si>
  <si>
    <t>Volunteering Together Barnsley</t>
  </si>
  <si>
    <t>Without Walls</t>
  </si>
  <si>
    <t>Worsborough - Wombwell TPT Links (CRSTS05)</t>
  </si>
  <si>
    <t>Amount Applied For    £</t>
  </si>
  <si>
    <t>Amount Awarded             £</t>
  </si>
  <si>
    <t>Returned/Unclaimed Funding      £</t>
  </si>
  <si>
    <t>Financial Year</t>
  </si>
  <si>
    <t>2021/22</t>
  </si>
  <si>
    <t>2022/23</t>
  </si>
  <si>
    <t>2023/24</t>
  </si>
  <si>
    <t>2024/25</t>
  </si>
  <si>
    <r>
      <t>Royston Link Road - Active Travel and Bus Priority Measure Infrastructure (</t>
    </r>
    <r>
      <rPr>
        <b/>
        <sz val="10"/>
        <color rgb="FF000000"/>
        <rFont val="Aptos Narrow"/>
        <family val="2"/>
        <scheme val="minor"/>
      </rPr>
      <t>feasibility only</t>
    </r>
    <r>
      <rPr>
        <sz val="10"/>
        <color rgb="FF000000"/>
        <rFont val="Aptos Narrow"/>
        <family val="2"/>
        <scheme val="minor"/>
      </rPr>
      <t>) (CRSTS38)</t>
    </r>
  </si>
  <si>
    <t>2025/26</t>
  </si>
  <si>
    <t>MEND Round 3 (phase 2 of works)</t>
  </si>
  <si>
    <t>Unsuccessful</t>
  </si>
  <si>
    <t>LUF Round 1 Elsecar Heritage Centre</t>
  </si>
  <si>
    <t>N/A</t>
  </si>
  <si>
    <t>LUF Round 2 Elsecar Forging Ahead</t>
  </si>
  <si>
    <t>Planning Skills Delivery Fund</t>
  </si>
  <si>
    <t>Unlocking Archaeology</t>
  </si>
  <si>
    <t>Investment fund extension for 2026/27</t>
  </si>
  <si>
    <t>Pending</t>
  </si>
  <si>
    <t>Future Foundations - strengthening Barnsley Museums for Today and Tomorrow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</si>
</sst>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color rgb="FF000000"/>
      <name val="Calibri"/>
    </font>
    <font>
      <sz val="12"/>
      <color rgb="FF0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164" fontId="3" fillId="2" borderId="0" xfId="1" applyNumberFormat="1" applyFont="1" applyFill="1"/>
    <xf numFmtId="3" fontId="3" fillId="0" borderId="0" xfId="0" applyNumberFormat="1" applyFont="1"/>
    <xf numFmtId="3" fontId="0" fillId="2" borderId="0" xfId="0" applyNumberFormat="1" applyFill="1"/>
    <xf numFmtId="164" fontId="0" fillId="2" borderId="0" xfId="1" applyNumberFormat="1" applyFont="1" applyFill="1"/>
    <xf numFmtId="3" fontId="0" fillId="0" borderId="0" xfId="0" applyNumberFormat="1"/>
    <xf numFmtId="0" fontId="4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164" fontId="4" fillId="3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vertical="top"/>
    </xf>
    <xf numFmtId="164" fontId="8" fillId="2" borderId="0" xfId="1" applyNumberFormat="1" applyFont="1" applyFill="1"/>
    <xf numFmtId="3" fontId="8" fillId="0" borderId="0" xfId="0" applyNumberFormat="1" applyFont="1"/>
    <xf numFmtId="3" fontId="8" fillId="2" borderId="0" xfId="0" applyNumberFormat="1" applyFont="1" applyFill="1"/>
    <xf numFmtId="3" fontId="9" fillId="0" borderId="0" xfId="0" applyNumberFormat="1" applyFont="1"/>
    <xf numFmtId="3" fontId="0" fillId="2" borderId="0" xfId="1" applyNumberFormat="1" applyFont="1" applyFill="1"/>
    <xf numFmtId="3" fontId="3" fillId="4" borderId="0" xfId="0" applyNumberFormat="1" applyFont="1" applyFill="1"/>
    <xf numFmtId="0" fontId="0" fillId="4" borderId="0" xfId="0" applyFill="1"/>
    <xf numFmtId="164" fontId="0" fillId="2" borderId="0" xfId="1" applyNumberFormat="1" applyFont="1" applyFill="1" applyAlignment="1">
      <alignment horizontal="right"/>
    </xf>
    <xf numFmtId="0" fontId="3" fillId="5" borderId="0" xfId="0" applyFont="1" applyFill="1"/>
    <xf numFmtId="0" fontId="0" fillId="5" borderId="0" xfId="0" applyFill="1"/>
    <xf numFmtId="0" fontId="0" fillId="2" borderId="0" xfId="0" applyFill="1"/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rnsleycouncil.sharepoint.com/sites/finance/Files/Management/Strategic%20Finance/FOIs/FOI%204392%20Gov%20Grant%20Allocations/MB%20BMBC_Grant_Applications_FOI_Respons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uart , Dean (PRINCIPAL ACCOUNTANT - PLACE)" refreshedDate="45813.67789259259" createdVersion="8" refreshedVersion="8" minRefreshableVersion="3" recordCount="150" xr:uid="{34F64FB3-10D1-47DA-B879-410E8216DF4D}">
  <cacheSource type="worksheet">
    <worksheetSource ref="A1:H151" sheet="Cleansed" r:id="rId2"/>
  </cacheSource>
  <cacheFields count="8">
    <cacheField name="Project Name" numFmtId="0">
      <sharedItems count="102">
        <s v="Rough Sleeping Initiative"/>
        <s v="Homelessness Prevention Grant"/>
        <s v="Migration AMIF"/>
        <s v="Migration Ukraine"/>
        <s v="Migration Afghan"/>
        <s v="Migration Syrian"/>
        <s v="Asylum Dispersal"/>
        <s v="Flexible Homelessness Support"/>
        <s v="Troubled Families Grant"/>
        <s v="Substance Misuse DFE"/>
        <s v="Holiday Activities (HAF)"/>
        <s v="Safe  Accommodation (Healthier"/>
        <s v="Safer Streets"/>
        <s v="Capital SEND Grant"/>
        <s v="D0025 Lundwood Flood Alleviation Scheme"/>
        <s v="D0026 Barnsley Culvert Programme"/>
        <s v="D0054 Worsborough Flood Alleviation"/>
        <s v="O0043 Goldthorpe - Active  Neighbourhood"/>
        <s v="O0044 Elsecar - Active Travel Lane"/>
        <s v="D0020 Glassworks / Acquisition of Cheapside"/>
        <s v="D0052 Barnsley Civic Centre"/>
        <s v="T0009 Market Gate Bridge (1st tranche)"/>
        <s v="T0009 Market Gate Bridge (2nd tranche)"/>
        <s v="Feasibility Funding "/>
        <s v="D0063 Barnsley Health on the high street "/>
        <s v="D0063 Barnsley Health on the High Street Phase 2"/>
        <s v="Tech Welcome"/>
        <s v="A61 Active Travel - Barnsley - Royston via Smithies - Phase 1 (CRSTS01)"/>
        <s v="Elsecar Active Travel Hub (CRSTS03/2)"/>
        <s v="BikeWorks Active Travel Hub (prev. The SEAM) (CRSTS03/3)"/>
        <s v="Worsborough - Wombwell TPT Links (CRSTS05)"/>
        <s v="Darton Active Travel Link (CRSTS08/1)"/>
        <s v="Town End Roundabout - Phase 1 Development Phase 2 Build (CRSTS09)"/>
        <s v="Realtime Detection - Virtual Bus Triggers - Barnsley only (CRSTS19/2)"/>
        <s v="BMBC Transport Network Asset Maintenance (CRSTS23)"/>
        <s v="CRSTS26/1 - A628 Cundy Cross Bus Improvements "/>
        <s v="CRSTS26/2 - A628 Active Travel and Bus Related Improvements "/>
        <s v="BMBC Local and Neighbourhood Complementary Transport Programme (CRSTS33)"/>
        <s v="Royston Link Road - Active Travel and Bus Priority Measure Infrastructure (feasibility only) (CRSTS38)"/>
        <s v="CRSTS50/1  - Penistone Bridge End Improvements (Development Only)"/>
        <s v="CRSTS50/2 - Penistone to Wortley Active Travel Scheme"/>
        <s v="CRSTS49 - Penistone P&amp;R (Scheme Transfer from SYMCA) "/>
        <s v="Restoring Your Railway: North Barnsley to Wakefield via Royston Phase 1 (CRSTS51)"/>
        <s v="Barnsley-Doncaster Quality Bus Corridor (BRT) (T0011/CRSTS27)"/>
        <s v="CRSTS Revenue (additional)"/>
        <s v="CRSTS Revenue"/>
        <s v="Market Gate Bridge"/>
        <s v="B0014 Goldthorpe Market Phase 1 "/>
        <s v="Local Business Support"/>
        <s v="Communities &amp; Place"/>
        <s v="People and Skills"/>
        <s v="Multiply"/>
        <s v="Business Productivity"/>
        <s v="Launchpad"/>
        <s v="Low Carbon"/>
        <s v="Rural Grants"/>
        <s v="00043 Goldthorpe - Active Neighbourhood (Active Travel Funds)"/>
        <s v="00044 Elsecar - Active Travel Land (Active Travel Funds)"/>
        <s v="Goldthorpe Towns Fund"/>
        <s v="ARTS Council Elsecar CDF"/>
        <s v="MEND Cannon Hall Round  2 (Phase 1 of works)"/>
        <s v="MEND Round 3 (phase 2 of works)"/>
        <s v="Plan for Neighbourhoods (phased release over 12 years from 2024/25)"/>
        <s v="Mayoral Legacy (Town Centre to Oakwell)"/>
        <s v="Bolton Upon Dearne Active Travel Links"/>
        <s v="Athersley Active Travel Links"/>
        <s v="CCTV in taxis"/>
        <s v="Capability and ambition funding "/>
        <s v="Pegasus Crossing (Mayoral Legacy)"/>
        <s v="Historic England - ELsecar Furnace Bank"/>
        <s v="Historic England - Cannon Hall Walled Garden"/>
        <s v="Green Belt Funding"/>
        <s v="MHCLG Digital Planning Improvement Fund Round 3"/>
        <s v="Pathways to Planning Cohort 3"/>
        <s v="Music Education Hub "/>
        <s v="Music Hub (New SY consortium)"/>
        <s v="Pathways To Work Trailblazer"/>
        <s v="LUF Round 1 Elsecar Heritage Centre"/>
        <s v="LUF Round 2 Elsecar Forging Ahead"/>
        <s v="ESF Sector Routeways"/>
        <s v="DWP Youth Hub"/>
        <s v="Planning Skills Delivery Fund"/>
        <s v="Rural Business Grants"/>
        <s v="D0073 TECH SY"/>
        <s v="Barnsley Cultural Strategy (Investment Funds)"/>
        <s v="Barnsley Elephants"/>
        <s v="Barnsley Museums Culturally Industrious"/>
        <s v="Unlocking Archaeology"/>
        <s v="Elsecar CDF Forging Ahead"/>
        <s v="Investment fund extension for 2026/27"/>
        <s v="Future Foundations - strengthening Barnsley Museums for Today and Tomorrow"/>
        <s v="Museums and schools"/>
        <s v="NPO extension 22/23"/>
        <s v="Volunteering Together Barnsley"/>
        <s v="Arts Mark Schools Development - Barnsley Fusion"/>
        <s v="NPO - 3 yr award"/>
        <s v="Bright Nights"/>
        <s v="Jubilee Celebration Award"/>
        <s v="Without Walls"/>
        <s v="Chamber of Treasures - DCMS Wolfson"/>
        <s v="T009 Market Gate Bridge (GBF)"/>
        <s v="EV Charging Points"/>
      </sharedItems>
    </cacheField>
    <cacheField name="Funding Source (Government or SYMCA)" numFmtId="0">
      <sharedItems containsBlank="1" count="4">
        <s v="Government"/>
        <s v="SYMCA"/>
        <s v="SYMCA " u="1"/>
        <m u="1"/>
      </sharedItems>
    </cacheField>
    <cacheField name="Amount Applied For    £" numFmtId="164">
      <sharedItems containsMixedTypes="1" containsNumber="1" minValue="0" maxValue="23100000"/>
    </cacheField>
    <cacheField name="Amount Awarded             £" numFmtId="3">
      <sharedItems containsString="0" containsBlank="1" containsNumber="1" minValue="0" maxValue="23100000"/>
    </cacheField>
    <cacheField name="Returned/Unclaimed Funding      £" numFmtId="3">
      <sharedItems containsSemiMixedTypes="0" containsString="0" containsNumber="1" containsInteger="1" minValue="-145081" maxValue="181288"/>
    </cacheField>
    <cacheField name="Financial Year" numFmtId="0">
      <sharedItems/>
    </cacheField>
    <cacheField name="Bid Outcome (Successful/  Unsuccessful)" numFmtId="0">
      <sharedItems count="3">
        <s v="Successful"/>
        <s v="Unsuccessful"/>
        <s v="Pending"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x v="0"/>
    <x v="0"/>
    <n v="244000"/>
    <n v="244000"/>
    <n v="0"/>
    <s v="2021/22"/>
    <x v="0"/>
    <m/>
  </r>
  <r>
    <x v="0"/>
    <x v="0"/>
    <n v="155000"/>
    <n v="155000"/>
    <n v="0"/>
    <s v="2022/23"/>
    <x v="0"/>
    <m/>
  </r>
  <r>
    <x v="0"/>
    <x v="0"/>
    <n v="263000"/>
    <n v="263000"/>
    <n v="0"/>
    <s v="2023/24"/>
    <x v="0"/>
    <m/>
  </r>
  <r>
    <x v="0"/>
    <x v="0"/>
    <n v="211823"/>
    <n v="211823"/>
    <n v="0"/>
    <s v="2024/25"/>
    <x v="0"/>
    <m/>
  </r>
  <r>
    <x v="1"/>
    <x v="0"/>
    <n v="384935"/>
    <n v="384935"/>
    <n v="0"/>
    <s v="2022/23"/>
    <x v="0"/>
    <m/>
  </r>
  <r>
    <x v="1"/>
    <x v="0"/>
    <n v="548000"/>
    <n v="548000"/>
    <n v="0"/>
    <s v="2023/24"/>
    <x v="0"/>
    <m/>
  </r>
  <r>
    <x v="1"/>
    <x v="0"/>
    <n v="523856"/>
    <n v="523856"/>
    <n v="0"/>
    <s v="2024/25"/>
    <x v="0"/>
    <m/>
  </r>
  <r>
    <x v="2"/>
    <x v="0"/>
    <n v="140604"/>
    <n v="140604"/>
    <n v="0"/>
    <s v="2021/22"/>
    <x v="0"/>
    <m/>
  </r>
  <r>
    <x v="2"/>
    <x v="0"/>
    <n v="95542"/>
    <n v="95542"/>
    <n v="0"/>
    <s v="2022/23"/>
    <x v="0"/>
    <m/>
  </r>
  <r>
    <x v="2"/>
    <x v="0"/>
    <n v="78311"/>
    <n v="78311"/>
    <n v="0"/>
    <s v="2023/24"/>
    <x v="0"/>
    <m/>
  </r>
  <r>
    <x v="2"/>
    <x v="0"/>
    <n v="34377"/>
    <n v="34377"/>
    <n v="0"/>
    <s v="2024/25"/>
    <x v="0"/>
    <m/>
  </r>
  <r>
    <x v="3"/>
    <x v="0"/>
    <n v="1099376"/>
    <n v="1099376"/>
    <n v="0"/>
    <s v="2022/23"/>
    <x v="0"/>
    <m/>
  </r>
  <r>
    <x v="3"/>
    <x v="0"/>
    <n v="147650"/>
    <n v="147650"/>
    <n v="0"/>
    <s v="2023/24"/>
    <x v="0"/>
    <m/>
  </r>
  <r>
    <x v="3"/>
    <x v="0"/>
    <n v="182809"/>
    <n v="182809"/>
    <n v="0"/>
    <s v="2024/25"/>
    <x v="0"/>
    <m/>
  </r>
  <r>
    <x v="4"/>
    <x v="0"/>
    <n v="87224"/>
    <n v="87224"/>
    <n v="0"/>
    <s v="2021/22"/>
    <x v="0"/>
    <m/>
  </r>
  <r>
    <x v="4"/>
    <x v="0"/>
    <n v="255003"/>
    <n v="255003"/>
    <n v="0"/>
    <s v="2023/24"/>
    <x v="0"/>
    <m/>
  </r>
  <r>
    <x v="4"/>
    <x v="0"/>
    <n v="1285080"/>
    <n v="1285080"/>
    <n v="0"/>
    <s v="2024/25"/>
    <x v="0"/>
    <m/>
  </r>
  <r>
    <x v="5"/>
    <x v="0"/>
    <n v="17038"/>
    <n v="17038"/>
    <n v="0"/>
    <s v="2021/22"/>
    <x v="0"/>
    <m/>
  </r>
  <r>
    <x v="5"/>
    <x v="0"/>
    <n v="99363"/>
    <n v="99363"/>
    <n v="0"/>
    <s v="2024/25"/>
    <x v="0"/>
    <m/>
  </r>
  <r>
    <x v="6"/>
    <x v="0"/>
    <n v="106000"/>
    <n v="106000"/>
    <n v="0"/>
    <s v="2022/23"/>
    <x v="0"/>
    <m/>
  </r>
  <r>
    <x v="6"/>
    <x v="0"/>
    <n v="230250"/>
    <n v="230250"/>
    <n v="0"/>
    <s v="2023/24"/>
    <x v="0"/>
    <m/>
  </r>
  <r>
    <x v="6"/>
    <x v="0"/>
    <n v="390000"/>
    <n v="390000"/>
    <n v="0"/>
    <s v="2024/25"/>
    <x v="0"/>
    <m/>
  </r>
  <r>
    <x v="7"/>
    <x v="0"/>
    <n v="444000"/>
    <n v="444000"/>
    <n v="0"/>
    <s v="2021/22"/>
    <x v="0"/>
    <m/>
  </r>
  <r>
    <x v="8"/>
    <x v="0"/>
    <n v="913000"/>
    <n v="913000"/>
    <n v="0"/>
    <s v="2021/22"/>
    <x v="0"/>
    <m/>
  </r>
  <r>
    <x v="9"/>
    <x v="0"/>
    <n v="2329000"/>
    <n v="2329000"/>
    <n v="0"/>
    <s v="2024/25"/>
    <x v="0"/>
    <m/>
  </r>
  <r>
    <x v="10"/>
    <x v="0"/>
    <n v="1058000"/>
    <n v="1058000"/>
    <n v="0"/>
    <s v="2024/25"/>
    <x v="0"/>
    <m/>
  </r>
  <r>
    <x v="11"/>
    <x v="0"/>
    <n v="611000"/>
    <n v="611000"/>
    <n v="0"/>
    <s v="2024/25"/>
    <x v="0"/>
    <m/>
  </r>
  <r>
    <x v="12"/>
    <x v="1"/>
    <n v="466322"/>
    <n v="466322"/>
    <n v="0"/>
    <s v="2024/25"/>
    <x v="0"/>
    <m/>
  </r>
  <r>
    <x v="13"/>
    <x v="0"/>
    <n v="1763499"/>
    <n v="1763499"/>
    <n v="0"/>
    <s v="2024/25"/>
    <x v="0"/>
    <s v="Capital SEND Grant"/>
  </r>
  <r>
    <x v="14"/>
    <x v="1"/>
    <n v="184000"/>
    <n v="184000"/>
    <n v="0"/>
    <s v="2021/22"/>
    <x v="0"/>
    <m/>
  </r>
  <r>
    <x v="15"/>
    <x v="1"/>
    <n v="216000"/>
    <n v="216000"/>
    <n v="0"/>
    <s v="2021/22"/>
    <x v="0"/>
    <m/>
  </r>
  <r>
    <x v="16"/>
    <x v="1"/>
    <n v="100000"/>
    <n v="100000"/>
    <n v="0"/>
    <s v="2022/23"/>
    <x v="0"/>
    <m/>
  </r>
  <r>
    <x v="17"/>
    <x v="1"/>
    <n v="156000"/>
    <n v="156000"/>
    <n v="0"/>
    <s v="2021/22"/>
    <x v="0"/>
    <m/>
  </r>
  <r>
    <x v="18"/>
    <x v="1"/>
    <n v="156000"/>
    <n v="156000"/>
    <n v="0"/>
    <s v="2021/22"/>
    <x v="0"/>
    <m/>
  </r>
  <r>
    <x v="19"/>
    <x v="1"/>
    <n v="3600000"/>
    <n v="3600000"/>
    <n v="0"/>
    <s v="2021/22"/>
    <x v="0"/>
    <m/>
  </r>
  <r>
    <x v="20"/>
    <x v="1"/>
    <n v="550000"/>
    <n v="550000"/>
    <n v="0"/>
    <s v="2022/23"/>
    <x v="0"/>
    <m/>
  </r>
  <r>
    <x v="21"/>
    <x v="1"/>
    <n v="600000"/>
    <n v="600000"/>
    <n v="0"/>
    <s v="2022/23"/>
    <x v="0"/>
    <m/>
  </r>
  <r>
    <x v="22"/>
    <x v="1"/>
    <n v="2500000"/>
    <n v="2500000"/>
    <n v="0"/>
    <s v="2022/23"/>
    <x v="0"/>
    <m/>
  </r>
  <r>
    <x v="23"/>
    <x v="1"/>
    <n v="2800000"/>
    <n v="2800000"/>
    <n v="0"/>
    <s v="2022/23"/>
    <x v="0"/>
    <m/>
  </r>
  <r>
    <x v="24"/>
    <x v="1"/>
    <n v="4600000"/>
    <n v="4600000"/>
    <n v="0"/>
    <s v="2023/24"/>
    <x v="0"/>
    <m/>
  </r>
  <r>
    <x v="25"/>
    <x v="1"/>
    <n v="1250000"/>
    <n v="1250000"/>
    <n v="0"/>
    <s v="2024/25"/>
    <x v="0"/>
    <m/>
  </r>
  <r>
    <x v="26"/>
    <x v="1"/>
    <n v="300000"/>
    <n v="300000"/>
    <n v="0"/>
    <s v="2022/23"/>
    <x v="0"/>
    <m/>
  </r>
  <r>
    <x v="27"/>
    <x v="1"/>
    <n v="2487700"/>
    <n v="2487700"/>
    <n v="0"/>
    <s v="2021/22"/>
    <x v="0"/>
    <m/>
  </r>
  <r>
    <x v="28"/>
    <x v="1"/>
    <n v="60480"/>
    <n v="60480"/>
    <n v="0"/>
    <s v="2021/22"/>
    <x v="0"/>
    <m/>
  </r>
  <r>
    <x v="29"/>
    <x v="1"/>
    <n v="917910"/>
    <n v="917910"/>
    <n v="0"/>
    <s v="2021/22"/>
    <x v="0"/>
    <m/>
  </r>
  <r>
    <x v="30"/>
    <x v="1"/>
    <n v="1334834"/>
    <n v="1334834"/>
    <n v="0"/>
    <s v="2021/22"/>
    <x v="0"/>
    <m/>
  </r>
  <r>
    <x v="31"/>
    <x v="1"/>
    <n v="1963572"/>
    <n v="1963572"/>
    <n v="0"/>
    <s v="2021/22"/>
    <x v="0"/>
    <m/>
  </r>
  <r>
    <x v="32"/>
    <x v="1"/>
    <n v="1000000"/>
    <n v="1000000"/>
    <n v="0"/>
    <s v="2021/22"/>
    <x v="0"/>
    <m/>
  </r>
  <r>
    <x v="33"/>
    <x v="1"/>
    <n v="392287"/>
    <n v="392287"/>
    <n v="0"/>
    <s v="2021/22"/>
    <x v="0"/>
    <m/>
  </r>
  <r>
    <x v="34"/>
    <x v="1"/>
    <n v="20000000"/>
    <n v="20000000"/>
    <n v="0"/>
    <s v="2021/22"/>
    <x v="0"/>
    <m/>
  </r>
  <r>
    <x v="35"/>
    <x v="1"/>
    <n v="2000000"/>
    <n v="2000000"/>
    <n v="0"/>
    <s v="2021/22"/>
    <x v="0"/>
    <m/>
  </r>
  <r>
    <x v="36"/>
    <x v="1"/>
    <n v="5836688"/>
    <n v="5836688"/>
    <n v="0"/>
    <s v="2021/22"/>
    <x v="0"/>
    <m/>
  </r>
  <r>
    <x v="37"/>
    <x v="1"/>
    <n v="5467130"/>
    <n v="5467130"/>
    <n v="0"/>
    <s v="2021/22"/>
    <x v="0"/>
    <m/>
  </r>
  <r>
    <x v="38"/>
    <x v="1"/>
    <n v="2000000"/>
    <n v="2000000"/>
    <n v="0"/>
    <s v="2021/22"/>
    <x v="0"/>
    <m/>
  </r>
  <r>
    <x v="39"/>
    <x v="1"/>
    <n v="1000000"/>
    <n v="1000000"/>
    <n v="0"/>
    <s v="2021/22"/>
    <x v="0"/>
    <m/>
  </r>
  <r>
    <x v="40"/>
    <x v="1"/>
    <n v="2000000"/>
    <n v="2000000"/>
    <n v="0"/>
    <s v="2021/22"/>
    <x v="0"/>
    <m/>
  </r>
  <r>
    <x v="41"/>
    <x v="1"/>
    <n v="3000000"/>
    <n v="3000000"/>
    <n v="0"/>
    <s v="2021/22"/>
    <x v="0"/>
    <m/>
  </r>
  <r>
    <x v="42"/>
    <x v="1"/>
    <n v="48034"/>
    <n v="48034"/>
    <n v="0"/>
    <s v="2021/22"/>
    <x v="0"/>
    <m/>
  </r>
  <r>
    <x v="43"/>
    <x v="1"/>
    <n v="18500000"/>
    <n v="18500000"/>
    <n v="0"/>
    <s v="2021/22"/>
    <x v="0"/>
    <m/>
  </r>
  <r>
    <x v="44"/>
    <x v="1"/>
    <n v="898000"/>
    <n v="898000"/>
    <n v="0"/>
    <s v="2024/25"/>
    <x v="0"/>
    <m/>
  </r>
  <r>
    <x v="45"/>
    <x v="1"/>
    <n v="1520000"/>
    <n v="1520000"/>
    <n v="0"/>
    <s v="2022/23"/>
    <x v="0"/>
    <m/>
  </r>
  <r>
    <x v="46"/>
    <x v="1"/>
    <n v="2800000"/>
    <n v="2800000"/>
    <n v="0"/>
    <s v="2021/22"/>
    <x v="0"/>
    <m/>
  </r>
  <r>
    <x v="43"/>
    <x v="1"/>
    <n v="9280856"/>
    <n v="9280856"/>
    <n v="0"/>
    <s v="2021/22"/>
    <x v="0"/>
    <m/>
  </r>
  <r>
    <x v="47"/>
    <x v="1"/>
    <n v="225000"/>
    <n v="225000"/>
    <n v="0"/>
    <s v="2021/22"/>
    <x v="0"/>
    <m/>
  </r>
  <r>
    <x v="48"/>
    <x v="1"/>
    <n v="114620"/>
    <n v="114620"/>
    <n v="0"/>
    <s v="2022/23"/>
    <x v="0"/>
    <s v="Urban Centres Resilience"/>
  </r>
  <r>
    <x v="49"/>
    <x v="1"/>
    <n v="649516"/>
    <n v="649516"/>
    <n v="0"/>
    <s v="2022/23"/>
    <x v="0"/>
    <s v="CAH &amp; POP Rev &amp; Capital"/>
  </r>
  <r>
    <x v="50"/>
    <x v="1"/>
    <n v="288674"/>
    <n v="288674"/>
    <n v="0"/>
    <s v="2023/24"/>
    <x v="0"/>
    <s v="SESY Strands 1&amp; 2 - Awaiting Final Close Down"/>
  </r>
  <r>
    <x v="50"/>
    <x v="1"/>
    <n v="1423700"/>
    <n v="1423700"/>
    <n v="0"/>
    <s v="2024/25"/>
    <x v="0"/>
    <s v="SESY Strands 1,2 &amp; 3 Awaiting Final Close Down"/>
  </r>
  <r>
    <x v="50"/>
    <x v="1"/>
    <n v="1552354"/>
    <n v="1552345"/>
    <n v="0"/>
    <s v="2025/26"/>
    <x v="0"/>
    <s v="SESY - Live Project"/>
  </r>
  <r>
    <x v="51"/>
    <x v="0"/>
    <n v="250000"/>
    <n v="250000"/>
    <n v="123458"/>
    <s v="2022/23"/>
    <x v="0"/>
    <m/>
  </r>
  <r>
    <x v="51"/>
    <x v="0"/>
    <n v="408000"/>
    <n v="415283"/>
    <n v="123554"/>
    <s v="2023/24"/>
    <x v="0"/>
    <s v="Overpaid in error"/>
  </r>
  <r>
    <x v="51"/>
    <x v="0"/>
    <n v="408000"/>
    <n v="285597"/>
    <n v="36170"/>
    <s v="2024/25"/>
    <x v="0"/>
    <m/>
  </r>
  <r>
    <x v="52"/>
    <x v="1"/>
    <n v="1694276"/>
    <n v="1694276"/>
    <n v="0"/>
    <s v="2023/24"/>
    <x v="0"/>
    <s v="Project variation in 24/25 to increase UKSPF, however didn't spend the full allocation.  Total spend was £5,295,696.  We didn't have to return UKSPF, we just didn't claim it."/>
  </r>
  <r>
    <x v="52"/>
    <x v="1"/>
    <n v="3782708"/>
    <n v="3601420"/>
    <n v="181288"/>
    <s v="2024/25"/>
    <x v="0"/>
    <s v="Project variation in 24/25 to increase UKSPF, however didn't spend the full allocation.  Total spend was £5,295,696.  We didn't have to return UKSPF, we just didn't claim it."/>
  </r>
  <r>
    <x v="53"/>
    <x v="1"/>
    <n v="990194"/>
    <n v="990194"/>
    <n v="0"/>
    <s v="2023/24"/>
    <x v="0"/>
    <s v="Didn't return UKSPF just didn't claim it, total project award was £2,551,566 and total spend was £2,517,494"/>
  </r>
  <r>
    <x v="53"/>
    <x v="1"/>
    <n v="1561371"/>
    <n v="1527299"/>
    <n v="34072"/>
    <s v="2024/25"/>
    <x v="0"/>
    <s v="Didn't return UKSPF just didn't claim it, total project award was £2,551,566 and total spend was £2,517,494"/>
  </r>
  <r>
    <x v="54"/>
    <x v="1"/>
    <n v="260760"/>
    <n v="114985"/>
    <n v="145775"/>
    <s v="2023/24"/>
    <x v="0"/>
    <s v="Didn't return UKSPF just didn't claim it, total project spend was £768,139 "/>
  </r>
  <r>
    <x v="54"/>
    <x v="1"/>
    <n v="508073"/>
    <n v="653154"/>
    <n v="-145081"/>
    <s v="2024/25"/>
    <x v="0"/>
    <s v="Didn't return UKSPF just didn't claim it, total project spend was £768,139 "/>
  </r>
  <r>
    <x v="55"/>
    <x v="1"/>
    <n v="66331"/>
    <n v="65538"/>
    <n v="793"/>
    <s v="2023/24"/>
    <x v="0"/>
    <s v="Total spend was £229,093, didn't claim the full UKSPF"/>
  </r>
  <r>
    <x v="55"/>
    <x v="1"/>
    <n v="162669"/>
    <n v="163555"/>
    <n v="-886"/>
    <s v="2024/25"/>
    <x v="0"/>
    <s v="Total spend was £229,093, didn't claim the full UKSPF"/>
  </r>
  <r>
    <x v="52"/>
    <x v="1"/>
    <n v="3355328"/>
    <n v="3355328"/>
    <n v="0"/>
    <s v="2025/26"/>
    <x v="0"/>
    <s v="Not received any UKSPF yet as first claim due July 25"/>
  </r>
  <r>
    <x v="53"/>
    <x v="1"/>
    <n v="1456907"/>
    <n v="1456907"/>
    <n v="0"/>
    <s v="2025/26"/>
    <x v="0"/>
    <s v="Not received any UKSPF yet as first claim due July 25"/>
  </r>
  <r>
    <x v="54"/>
    <x v="1"/>
    <n v="242500"/>
    <n v="242500"/>
    <n v="0"/>
    <s v="2025/26"/>
    <x v="0"/>
    <s v="Not received any UKSPF yet as first claim due July 25"/>
  </r>
  <r>
    <x v="49"/>
    <x v="1"/>
    <n v="729045"/>
    <n v="729045"/>
    <n v="0"/>
    <s v="2023/24"/>
    <x v="0"/>
    <s v="Rev &amp; Cap"/>
  </r>
  <r>
    <x v="49"/>
    <x v="1"/>
    <n v="1379720"/>
    <n v="1379720"/>
    <n v="0"/>
    <s v="2024/25"/>
    <x v="0"/>
    <s v="Rev &amp; Cap"/>
  </r>
  <r>
    <x v="49"/>
    <x v="1"/>
    <n v="616224"/>
    <n v="616224"/>
    <n v="0"/>
    <s v="2025/26"/>
    <x v="0"/>
    <s v="Rev &amp; Cap"/>
  </r>
  <r>
    <x v="56"/>
    <x v="1"/>
    <n v="394176"/>
    <n v="394176"/>
    <n v="0"/>
    <s v="2021/22"/>
    <x v="0"/>
    <m/>
  </r>
  <r>
    <x v="57"/>
    <x v="1"/>
    <n v="419777"/>
    <n v="419777"/>
    <n v="0"/>
    <s v="2021/22"/>
    <x v="0"/>
    <m/>
  </r>
  <r>
    <x v="58"/>
    <x v="0"/>
    <n v="23100000"/>
    <n v="23100000"/>
    <n v="0"/>
    <s v="2021/22"/>
    <x v="0"/>
    <m/>
  </r>
  <r>
    <x v="59"/>
    <x v="0"/>
    <n v="3930000"/>
    <n v="3930000"/>
    <n v="0"/>
    <s v="2021/22"/>
    <x v="0"/>
    <m/>
  </r>
  <r>
    <x v="60"/>
    <x v="0"/>
    <n v="898000"/>
    <n v="898000"/>
    <n v="0"/>
    <s v="2022/23"/>
    <x v="0"/>
    <s v="Just completed - check if this is the match?"/>
  </r>
  <r>
    <x v="61"/>
    <x v="0"/>
    <n v="1345000"/>
    <m/>
    <n v="0"/>
    <s v="2024/25"/>
    <x v="1"/>
    <m/>
  </r>
  <r>
    <x v="62"/>
    <x v="0"/>
    <n v="20000000"/>
    <n v="2000000"/>
    <n v="0"/>
    <s v="2024/25"/>
    <x v="0"/>
    <m/>
  </r>
  <r>
    <x v="63"/>
    <x v="1"/>
    <n v="2000000"/>
    <n v="2000000"/>
    <n v="0"/>
    <s v="2022/23"/>
    <x v="0"/>
    <m/>
  </r>
  <r>
    <x v="64"/>
    <x v="1"/>
    <n v="250000"/>
    <n v="250000"/>
    <n v="0"/>
    <s v="2024/25"/>
    <x v="0"/>
    <m/>
  </r>
  <r>
    <x v="65"/>
    <x v="1"/>
    <n v="162000"/>
    <n v="162000"/>
    <n v="0"/>
    <s v="2024/25"/>
    <x v="0"/>
    <m/>
  </r>
  <r>
    <x v="66"/>
    <x v="1"/>
    <n v="174000"/>
    <n v="174000"/>
    <n v="0"/>
    <s v="2024/25"/>
    <x v="0"/>
    <m/>
  </r>
  <r>
    <x v="67"/>
    <x v="1"/>
    <n v="71000"/>
    <n v="71000"/>
    <n v="0"/>
    <s v="2022/23"/>
    <x v="0"/>
    <m/>
  </r>
  <r>
    <x v="68"/>
    <x v="1"/>
    <n v="170049"/>
    <n v="170049"/>
    <n v="0"/>
    <s v="2022/23"/>
    <x v="0"/>
    <m/>
  </r>
  <r>
    <x v="69"/>
    <x v="0"/>
    <n v="15000"/>
    <n v="15000"/>
    <n v="0"/>
    <s v="2022/23"/>
    <x v="0"/>
    <s v="For Furnace Bank Blast Wall options appraisal"/>
  </r>
  <r>
    <x v="70"/>
    <x v="0"/>
    <n v="35000"/>
    <n v="35000"/>
    <n v="0"/>
    <s v="2023/24"/>
    <x v="0"/>
    <m/>
  </r>
  <r>
    <x v="71"/>
    <x v="0"/>
    <n v="70000"/>
    <n v="70000"/>
    <n v="0"/>
    <s v="2024/25"/>
    <x v="0"/>
    <m/>
  </r>
  <r>
    <x v="72"/>
    <x v="0"/>
    <n v="50000"/>
    <n v="50000"/>
    <n v="0"/>
    <s v="2025/26"/>
    <x v="0"/>
    <m/>
  </r>
  <r>
    <x v="73"/>
    <x v="0"/>
    <n v="60000"/>
    <n v="60000"/>
    <n v="0"/>
    <s v="2025/26"/>
    <x v="0"/>
    <m/>
  </r>
  <r>
    <x v="74"/>
    <x v="0"/>
    <n v="333686"/>
    <n v="333686"/>
    <n v="0"/>
    <s v="2021/22"/>
    <x v="0"/>
    <m/>
  </r>
  <r>
    <x v="74"/>
    <x v="0"/>
    <n v="334587"/>
    <n v="334587"/>
    <n v="0"/>
    <s v="2022/23"/>
    <x v="0"/>
    <m/>
  </r>
  <r>
    <x v="74"/>
    <x v="0"/>
    <n v="333813"/>
    <n v="333813"/>
    <n v="0"/>
    <s v="2023/24"/>
    <x v="0"/>
    <m/>
  </r>
  <r>
    <x v="75"/>
    <x v="1"/>
    <n v="333015"/>
    <n v="333015"/>
    <n v="0"/>
    <s v="2024/25"/>
    <x v="0"/>
    <m/>
  </r>
  <r>
    <x v="76"/>
    <x v="1"/>
    <n v="1705224"/>
    <n v="1705224"/>
    <n v="0"/>
    <s v="2025/26"/>
    <x v="0"/>
    <s v="Live Project"/>
  </r>
  <r>
    <x v="77"/>
    <x v="0"/>
    <s v="N/A"/>
    <n v="0"/>
    <n v="0"/>
    <s v="2021/22"/>
    <x v="1"/>
    <m/>
  </r>
  <r>
    <x v="78"/>
    <x v="0"/>
    <s v="N/A"/>
    <n v="0"/>
    <n v="0"/>
    <s v="2022/23"/>
    <x v="1"/>
    <m/>
  </r>
  <r>
    <x v="79"/>
    <x v="0"/>
    <n v="443875"/>
    <n v="443875"/>
    <n v="0"/>
    <s v="2021/22"/>
    <x v="0"/>
    <m/>
  </r>
  <r>
    <x v="80"/>
    <x v="0"/>
    <n v="91510"/>
    <n v="91510"/>
    <n v="0"/>
    <s v="2021/22"/>
    <x v="0"/>
    <m/>
  </r>
  <r>
    <x v="80"/>
    <x v="0"/>
    <n v="56515.8"/>
    <n v="56515.8"/>
    <n v="0"/>
    <s v="2022/23"/>
    <x v="0"/>
    <m/>
  </r>
  <r>
    <x v="80"/>
    <x v="0"/>
    <n v="42945"/>
    <n v="42945"/>
    <n v="0"/>
    <s v="2023/24"/>
    <x v="0"/>
    <m/>
  </r>
  <r>
    <x v="80"/>
    <x v="0"/>
    <n v="49566.9"/>
    <n v="49566.9"/>
    <n v="0"/>
    <s v="2024/25"/>
    <x v="0"/>
    <m/>
  </r>
  <r>
    <x v="81"/>
    <x v="0"/>
    <n v="0"/>
    <n v="0"/>
    <n v="0"/>
    <s v="2023/24"/>
    <x v="1"/>
    <m/>
  </r>
  <r>
    <x v="82"/>
    <x v="1"/>
    <n v="113430"/>
    <n v="113430"/>
    <n v="0"/>
    <s v="2023/24"/>
    <x v="0"/>
    <s v="Didn't return REPF, just didn't claim it as the total spend was £387,263"/>
  </r>
  <r>
    <x v="82"/>
    <x v="1"/>
    <n v="273833"/>
    <n v="273833"/>
    <n v="0"/>
    <s v="2024/25"/>
    <x v="0"/>
    <s v="Didn't return REPF, just didn't claim it as the total spend was £387,263"/>
  </r>
  <r>
    <x v="52"/>
    <x v="0"/>
    <n v="1716161"/>
    <n v="1716161"/>
    <n v="0"/>
    <s v="2021/22"/>
    <x v="0"/>
    <s v="File note, we didn't have to return ERDF, we just claimed actual spend.  Total project award £5,866,788, actual claimed £5,136,760"/>
  </r>
  <r>
    <x v="52"/>
    <x v="0"/>
    <n v="2020447"/>
    <n v="2020447"/>
    <n v="0"/>
    <s v="2022/23"/>
    <x v="0"/>
    <s v="File note, we didn't have to return ERDF, we just claimed actual spend.  Total project award £5,866,788, actual claimed £5,136,760"/>
  </r>
  <r>
    <x v="52"/>
    <x v="0"/>
    <n v="809211"/>
    <n v="809211"/>
    <n v="0"/>
    <s v="2023/24"/>
    <x v="0"/>
    <s v="File note, we didn't have to return ERDF, we just claimed actual spend.  Total project award £5,866,788, actual claimed £5,136,760"/>
  </r>
  <r>
    <x v="83"/>
    <x v="1"/>
    <n v="856860"/>
    <n v="856860"/>
    <n v="0"/>
    <s v="2023/24"/>
    <x v="0"/>
    <s v="Includes multi-years to 26/27"/>
  </r>
  <r>
    <x v="53"/>
    <x v="0"/>
    <n v="641974"/>
    <n v="641974"/>
    <n v="0"/>
    <s v="2021/22"/>
    <x v="0"/>
    <s v="File note, we didn't have to return ERDF, we just claimed actual spend.  Total project award £2,934,329, actual claimed £2,735,051"/>
  </r>
  <r>
    <x v="53"/>
    <x v="0"/>
    <n v="703730"/>
    <n v="703730"/>
    <n v="0"/>
    <s v="2022/23"/>
    <x v="0"/>
    <s v="File note, we didn't have to return ERDF, we just claimed actual spend.  Total project award £2,934,329, actual claimed £2,735,051"/>
  </r>
  <r>
    <x v="53"/>
    <x v="0"/>
    <n v="203449"/>
    <n v="203449"/>
    <n v="0"/>
    <s v="2023/24"/>
    <x v="0"/>
    <s v="File note, we didn't have to return ERDF, we just claimed actual spend.  Total project award £2,934,329, actual claimed £2,735,051"/>
  </r>
  <r>
    <x v="84"/>
    <x v="0"/>
    <n v="10000"/>
    <n v="10000"/>
    <n v="0"/>
    <s v="2021/22"/>
    <x v="0"/>
    <s v="There is no application for this only a PID and offer letter so not sure if it counts"/>
  </r>
  <r>
    <x v="85"/>
    <x v="0"/>
    <n v="95000"/>
    <n v="95000"/>
    <n v="0"/>
    <s v="2021/22"/>
    <x v="0"/>
    <m/>
  </r>
  <r>
    <x v="86"/>
    <x v="0"/>
    <n v="1425252"/>
    <n v="1425252"/>
    <n v="0"/>
    <s v="2022/23"/>
    <x v="0"/>
    <m/>
  </r>
  <r>
    <x v="87"/>
    <x v="0"/>
    <n v="109000"/>
    <m/>
    <n v="0"/>
    <s v="2023/24"/>
    <x v="1"/>
    <m/>
  </r>
  <r>
    <x v="88"/>
    <x v="0"/>
    <n v="3930000"/>
    <n v="3930000"/>
    <n v="0"/>
    <s v="2021/22"/>
    <x v="0"/>
    <m/>
  </r>
  <r>
    <x v="89"/>
    <x v="0"/>
    <n v="475084"/>
    <m/>
    <n v="0"/>
    <s v="2024/25"/>
    <x v="2"/>
    <s v="Bids made but outcome unknown"/>
  </r>
  <r>
    <x v="90"/>
    <x v="0"/>
    <n v="266273"/>
    <m/>
    <n v="0"/>
    <s v="2025/26"/>
    <x v="2"/>
    <s v="Bids made but outcome unknown"/>
  </r>
  <r>
    <x v="91"/>
    <x v="0"/>
    <n v="50544"/>
    <n v="50544"/>
    <n v="0"/>
    <s v="2021/22"/>
    <x v="0"/>
    <s v="This was a Project Initiation Document (PID) submission rather than application"/>
  </r>
  <r>
    <x v="91"/>
    <x v="0"/>
    <n v="50544"/>
    <n v="50544"/>
    <n v="0"/>
    <s v="2022/23"/>
    <x v="0"/>
    <s v="as above"/>
  </r>
  <r>
    <x v="91"/>
    <x v="0"/>
    <n v="50544"/>
    <n v="50544"/>
    <n v="0"/>
    <s v="2023/24"/>
    <x v="0"/>
    <s v="as above"/>
  </r>
  <r>
    <x v="91"/>
    <x v="0"/>
    <n v="50544"/>
    <n v="50544"/>
    <n v="0"/>
    <s v="2024/25"/>
    <x v="0"/>
    <s v="as above"/>
  </r>
  <r>
    <x v="91"/>
    <x v="0"/>
    <n v="50544"/>
    <n v="50544"/>
    <n v="0"/>
    <s v="2025/26"/>
    <x v="0"/>
    <s v="as above"/>
  </r>
  <r>
    <x v="92"/>
    <x v="0"/>
    <n v="475084"/>
    <n v="475084"/>
    <n v="0"/>
    <s v="2022/23"/>
    <x v="0"/>
    <m/>
  </r>
  <r>
    <x v="93"/>
    <x v="0"/>
    <n v="180000"/>
    <n v="180000"/>
    <n v="0"/>
    <s v="2021/22"/>
    <x v="0"/>
    <m/>
  </r>
  <r>
    <x v="94"/>
    <x v="0"/>
    <n v="50000"/>
    <n v="50000"/>
    <n v="0"/>
    <s v="2023/24"/>
    <x v="0"/>
    <s v="PID rather than application"/>
  </r>
  <r>
    <x v="95"/>
    <x v="0"/>
    <n v="1425252"/>
    <n v="1425252"/>
    <n v="0"/>
    <s v="2023/24"/>
    <x v="0"/>
    <s v="Multi-year settlement up to 25/26"/>
  </r>
  <r>
    <x v="96"/>
    <x v="0"/>
    <n v="13500"/>
    <n v="13500"/>
    <n v="0"/>
    <s v="2021/22"/>
    <x v="0"/>
    <m/>
  </r>
  <r>
    <x v="97"/>
    <x v="0"/>
    <n v="2743"/>
    <n v="2743"/>
    <n v="0"/>
    <s v="2022/23"/>
    <x v="0"/>
    <m/>
  </r>
  <r>
    <x v="96"/>
    <x v="0"/>
    <n v="36000"/>
    <n v="36000"/>
    <n v="0"/>
    <s v="2023/24"/>
    <x v="0"/>
    <m/>
  </r>
  <r>
    <x v="98"/>
    <x v="0"/>
    <n v="4000"/>
    <n v="4000"/>
    <n v="0"/>
    <s v="2024/25"/>
    <x v="0"/>
    <m/>
  </r>
  <r>
    <x v="96"/>
    <x v="0"/>
    <n v="45000"/>
    <n v="45000"/>
    <n v="0"/>
    <s v="2024/25"/>
    <x v="0"/>
    <m/>
  </r>
  <r>
    <x v="99"/>
    <x v="0"/>
    <n v="37500"/>
    <n v="37500"/>
    <n v="0"/>
    <s v="2022/23"/>
    <x v="0"/>
    <m/>
  </r>
  <r>
    <x v="100"/>
    <x v="1"/>
    <n v="2000000"/>
    <n v="2000000"/>
    <n v="0"/>
    <s v="2021/22"/>
    <x v="0"/>
    <m/>
  </r>
  <r>
    <x v="101"/>
    <x v="1"/>
    <n v="176000"/>
    <n v="176000"/>
    <n v="0"/>
    <s v="2021/22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3730D-C00F-4080-BFDF-586780219055}" name="PivotTable4" cacheId="20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1:D3" firstHeaderRow="1" firstDataRow="2" firstDataCol="1"/>
  <pivotFields count="8">
    <pivotField dataField="1" compact="0" outline="0" showAll="0"/>
    <pivotField axis="axisCol" compact="0" outline="0" showAll="0">
      <items count="5">
        <item x="0"/>
        <item x="1"/>
        <item m="1" x="2"/>
        <item m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Items count="1">
    <i/>
  </rowItems>
  <colFields count="1">
    <field x="1"/>
  </colFields>
  <colItems count="3">
    <i>
      <x/>
    </i>
    <i>
      <x v="1"/>
    </i>
    <i t="grand">
      <x/>
    </i>
  </colItems>
  <dataFields count="1">
    <dataField name="Grants Applied f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1352-7F4B-44BF-B631-76DFFA531E4E}">
  <sheetPr codeName="Sheet1"/>
  <dimension ref="A1:G162"/>
  <sheetViews>
    <sheetView tabSelected="1" workbookViewId="0">
      <selection activeCell="A7" sqref="A7"/>
    </sheetView>
  </sheetViews>
  <sheetFormatPr defaultRowHeight="15" x14ac:dyDescent="0.25"/>
  <cols>
    <col min="1" max="1" width="83.7109375" bestFit="1" customWidth="1"/>
    <col min="2" max="2" width="16.5703125" customWidth="1"/>
    <col min="3" max="3" width="12.42578125" style="9" customWidth="1"/>
    <col min="4" max="4" width="13.42578125" bestFit="1" customWidth="1"/>
    <col min="5" max="5" width="10" style="27" customWidth="1"/>
    <col min="6" max="6" width="9" customWidth="1"/>
    <col min="7" max="7" width="13.42578125" customWidth="1"/>
  </cols>
  <sheetData>
    <row r="1" spans="1:7" x14ac:dyDescent="0.25">
      <c r="B1" t="s">
        <v>0</v>
      </c>
      <c r="C1"/>
      <c r="E1"/>
    </row>
    <row r="2" spans="1:7" x14ac:dyDescent="0.25">
      <c r="B2" t="s">
        <v>1</v>
      </c>
      <c r="C2" t="s">
        <v>2</v>
      </c>
      <c r="D2" t="s">
        <v>3</v>
      </c>
      <c r="E2"/>
    </row>
    <row r="3" spans="1:7" x14ac:dyDescent="0.25">
      <c r="A3" t="s">
        <v>4</v>
      </c>
      <c r="B3">
        <v>80</v>
      </c>
      <c r="C3">
        <v>70</v>
      </c>
      <c r="D3">
        <v>150</v>
      </c>
      <c r="E3"/>
    </row>
    <row r="4" spans="1:7" x14ac:dyDescent="0.25">
      <c r="C4"/>
      <c r="E4"/>
    </row>
    <row r="5" spans="1:7" ht="75" x14ac:dyDescent="0.25">
      <c r="A5" s="1" t="s">
        <v>7</v>
      </c>
      <c r="B5" s="2" t="s">
        <v>0</v>
      </c>
      <c r="C5" s="3" t="s">
        <v>102</v>
      </c>
      <c r="D5" s="2" t="s">
        <v>103</v>
      </c>
      <c r="E5" s="4" t="s">
        <v>104</v>
      </c>
      <c r="F5" s="2" t="s">
        <v>105</v>
      </c>
      <c r="G5" s="2" t="s">
        <v>5</v>
      </c>
    </row>
    <row r="6" spans="1:7" x14ac:dyDescent="0.25">
      <c r="A6" s="5" t="s">
        <v>87</v>
      </c>
      <c r="B6" s="5" t="s">
        <v>1</v>
      </c>
      <c r="C6" s="6">
        <v>244000</v>
      </c>
      <c r="D6" s="7">
        <v>244000</v>
      </c>
      <c r="E6" s="8">
        <v>0</v>
      </c>
      <c r="F6" s="5" t="s">
        <v>106</v>
      </c>
      <c r="G6" s="5" t="s">
        <v>6</v>
      </c>
    </row>
    <row r="7" spans="1:7" x14ac:dyDescent="0.25">
      <c r="A7" s="5" t="s">
        <v>69</v>
      </c>
      <c r="B7" s="5" t="s">
        <v>1</v>
      </c>
      <c r="C7" s="6">
        <v>140604</v>
      </c>
      <c r="D7" s="7">
        <v>140604</v>
      </c>
      <c r="E7" s="8">
        <v>0</v>
      </c>
      <c r="F7" s="5" t="s">
        <v>106</v>
      </c>
      <c r="G7" s="5" t="s">
        <v>6</v>
      </c>
    </row>
    <row r="8" spans="1:7" x14ac:dyDescent="0.25">
      <c r="A8" s="5" t="s">
        <v>68</v>
      </c>
      <c r="B8" s="5" t="s">
        <v>1</v>
      </c>
      <c r="C8" s="6">
        <v>87224</v>
      </c>
      <c r="D8" s="7">
        <v>87224</v>
      </c>
      <c r="E8" s="8">
        <v>0</v>
      </c>
      <c r="F8" s="5" t="s">
        <v>106</v>
      </c>
      <c r="G8" s="5" t="s">
        <v>6</v>
      </c>
    </row>
    <row r="9" spans="1:7" x14ac:dyDescent="0.25">
      <c r="A9" s="5" t="s">
        <v>70</v>
      </c>
      <c r="B9" s="5" t="s">
        <v>1</v>
      </c>
      <c r="C9" s="6">
        <v>17038</v>
      </c>
      <c r="D9" s="7">
        <v>17038</v>
      </c>
      <c r="E9" s="8">
        <v>0</v>
      </c>
      <c r="F9" s="5" t="s">
        <v>106</v>
      </c>
      <c r="G9" s="5" t="s">
        <v>6</v>
      </c>
    </row>
    <row r="10" spans="1:7" x14ac:dyDescent="0.25">
      <c r="A10" s="5" t="s">
        <v>53</v>
      </c>
      <c r="B10" s="5" t="s">
        <v>1</v>
      </c>
      <c r="C10" s="6">
        <v>444000</v>
      </c>
      <c r="D10" s="7">
        <v>444000</v>
      </c>
      <c r="E10" s="8">
        <v>0</v>
      </c>
      <c r="F10" s="5" t="s">
        <v>106</v>
      </c>
      <c r="G10" s="5" t="s">
        <v>6</v>
      </c>
    </row>
    <row r="11" spans="1:7" x14ac:dyDescent="0.25">
      <c r="A11" s="5" t="s">
        <v>98</v>
      </c>
      <c r="B11" s="5" t="s">
        <v>1</v>
      </c>
      <c r="C11" s="6">
        <v>913000</v>
      </c>
      <c r="D11" s="7">
        <v>913000</v>
      </c>
      <c r="E11" s="8">
        <v>0</v>
      </c>
      <c r="F11" s="5" t="s">
        <v>106</v>
      </c>
      <c r="G11" s="5" t="s">
        <v>6</v>
      </c>
    </row>
    <row r="12" spans="1:7" x14ac:dyDescent="0.25">
      <c r="A12" t="s">
        <v>54</v>
      </c>
      <c r="B12" t="s">
        <v>1</v>
      </c>
      <c r="C12" s="9">
        <v>23100000</v>
      </c>
      <c r="D12" s="7">
        <v>23100000</v>
      </c>
      <c r="E12" s="21">
        <v>0</v>
      </c>
      <c r="F12" t="s">
        <v>106</v>
      </c>
      <c r="G12" s="5" t="s">
        <v>6</v>
      </c>
    </row>
    <row r="13" spans="1:7" x14ac:dyDescent="0.25">
      <c r="A13" t="s">
        <v>11</v>
      </c>
      <c r="B13" t="s">
        <v>1</v>
      </c>
      <c r="C13" s="9">
        <v>3930000</v>
      </c>
      <c r="D13" s="7">
        <v>3930000</v>
      </c>
      <c r="E13" s="21">
        <v>0</v>
      </c>
      <c r="F13" t="s">
        <v>106</v>
      </c>
      <c r="G13" s="5" t="s">
        <v>6</v>
      </c>
    </row>
    <row r="14" spans="1:7" x14ac:dyDescent="0.25">
      <c r="A14" t="s">
        <v>74</v>
      </c>
      <c r="B14" t="s">
        <v>1</v>
      </c>
      <c r="C14" s="9">
        <f>D14</f>
        <v>333686</v>
      </c>
      <c r="D14" s="7">
        <v>333686</v>
      </c>
      <c r="E14" s="21">
        <v>0</v>
      </c>
      <c r="F14" t="s">
        <v>106</v>
      </c>
      <c r="G14" s="5" t="s">
        <v>6</v>
      </c>
    </row>
    <row r="15" spans="1:7" x14ac:dyDescent="0.25">
      <c r="A15" t="s">
        <v>50</v>
      </c>
      <c r="B15" t="s">
        <v>1</v>
      </c>
      <c r="C15" s="9">
        <f>D15</f>
        <v>443875</v>
      </c>
      <c r="D15" s="7">
        <v>443875</v>
      </c>
      <c r="E15" s="21">
        <v>0</v>
      </c>
      <c r="F15" t="s">
        <v>106</v>
      </c>
      <c r="G15" t="s">
        <v>6</v>
      </c>
    </row>
    <row r="16" spans="1:7" x14ac:dyDescent="0.25">
      <c r="A16" t="s">
        <v>47</v>
      </c>
      <c r="B16" t="s">
        <v>1</v>
      </c>
      <c r="C16" s="9">
        <f>D16</f>
        <v>91510</v>
      </c>
      <c r="D16" s="7">
        <v>91510</v>
      </c>
      <c r="E16" s="21">
        <v>0</v>
      </c>
      <c r="F16" t="s">
        <v>106</v>
      </c>
      <c r="G16" t="s">
        <v>6</v>
      </c>
    </row>
    <row r="17" spans="1:7" x14ac:dyDescent="0.25">
      <c r="A17" t="s">
        <v>25</v>
      </c>
      <c r="B17" t="s">
        <v>1</v>
      </c>
      <c r="C17" s="9">
        <f>D17</f>
        <v>1716161</v>
      </c>
      <c r="D17" s="10">
        <v>1716161</v>
      </c>
      <c r="E17" s="21">
        <v>0</v>
      </c>
      <c r="F17" t="s">
        <v>106</v>
      </c>
      <c r="G17" t="s">
        <v>6</v>
      </c>
    </row>
    <row r="18" spans="1:7" x14ac:dyDescent="0.25">
      <c r="A18" t="s">
        <v>61</v>
      </c>
      <c r="B18" t="s">
        <v>1</v>
      </c>
      <c r="C18" s="9">
        <f>D18</f>
        <v>641974</v>
      </c>
      <c r="D18" s="10">
        <v>641974</v>
      </c>
      <c r="E18" s="21">
        <v>0</v>
      </c>
      <c r="F18" t="s">
        <v>106</v>
      </c>
      <c r="G18" t="s">
        <v>6</v>
      </c>
    </row>
    <row r="19" spans="1:7" x14ac:dyDescent="0.25">
      <c r="A19" s="25" t="s">
        <v>16</v>
      </c>
      <c r="B19" t="s">
        <v>1</v>
      </c>
      <c r="C19" s="6">
        <v>10000</v>
      </c>
      <c r="D19" s="7">
        <v>10000</v>
      </c>
      <c r="E19" s="21">
        <v>0</v>
      </c>
      <c r="F19" s="5" t="s">
        <v>106</v>
      </c>
      <c r="G19" s="5" t="s">
        <v>6</v>
      </c>
    </row>
    <row r="20" spans="1:7" x14ac:dyDescent="0.25">
      <c r="A20" s="25" t="s">
        <v>17</v>
      </c>
      <c r="B20" t="s">
        <v>1</v>
      </c>
      <c r="C20" s="6">
        <v>95000</v>
      </c>
      <c r="D20" s="7">
        <v>95000</v>
      </c>
      <c r="E20" s="21">
        <v>0</v>
      </c>
      <c r="F20" s="5" t="s">
        <v>106</v>
      </c>
      <c r="G20" s="5" t="s">
        <v>6</v>
      </c>
    </row>
    <row r="21" spans="1:7" x14ac:dyDescent="0.25">
      <c r="A21" s="25" t="s">
        <v>49</v>
      </c>
      <c r="B21" t="s">
        <v>1</v>
      </c>
      <c r="C21" s="6">
        <v>3930000</v>
      </c>
      <c r="D21" s="7">
        <v>3930000</v>
      </c>
      <c r="E21" s="21">
        <v>0</v>
      </c>
      <c r="F21" s="5" t="s">
        <v>106</v>
      </c>
      <c r="G21" s="5" t="s">
        <v>6</v>
      </c>
    </row>
    <row r="22" spans="1:7" x14ac:dyDescent="0.25">
      <c r="A22" s="25" t="s">
        <v>73</v>
      </c>
      <c r="B22" t="s">
        <v>1</v>
      </c>
      <c r="C22" s="6">
        <v>50544</v>
      </c>
      <c r="D22" s="7">
        <v>50544</v>
      </c>
      <c r="E22" s="21">
        <v>0</v>
      </c>
      <c r="F22" s="5" t="s">
        <v>106</v>
      </c>
      <c r="G22" s="5" t="s">
        <v>6</v>
      </c>
    </row>
    <row r="23" spans="1:7" x14ac:dyDescent="0.25">
      <c r="A23" s="25" t="s">
        <v>99</v>
      </c>
      <c r="B23" t="s">
        <v>1</v>
      </c>
      <c r="C23" s="6">
        <v>180000</v>
      </c>
      <c r="D23" s="7">
        <v>180000</v>
      </c>
      <c r="E23" s="21">
        <v>0</v>
      </c>
      <c r="F23" s="5" t="s">
        <v>106</v>
      </c>
      <c r="G23" s="5" t="s">
        <v>6</v>
      </c>
    </row>
    <row r="24" spans="1:7" x14ac:dyDescent="0.25">
      <c r="A24" t="s">
        <v>24</v>
      </c>
      <c r="B24" t="s">
        <v>1</v>
      </c>
      <c r="C24" s="9">
        <v>13500</v>
      </c>
      <c r="D24" s="10">
        <v>13500</v>
      </c>
      <c r="E24" s="21">
        <v>0</v>
      </c>
      <c r="F24" s="5" t="s">
        <v>106</v>
      </c>
      <c r="G24" s="5" t="s">
        <v>6</v>
      </c>
    </row>
    <row r="25" spans="1:7" x14ac:dyDescent="0.25">
      <c r="A25" s="5" t="s">
        <v>39</v>
      </c>
      <c r="B25" s="5" t="s">
        <v>2</v>
      </c>
      <c r="C25" s="6">
        <v>184000</v>
      </c>
      <c r="D25" s="7">
        <v>184000</v>
      </c>
      <c r="E25" s="8">
        <v>0</v>
      </c>
      <c r="F25" t="s">
        <v>106</v>
      </c>
      <c r="G25" s="5" t="s">
        <v>6</v>
      </c>
    </row>
    <row r="26" spans="1:7" x14ac:dyDescent="0.25">
      <c r="A26" s="5" t="s">
        <v>40</v>
      </c>
      <c r="B26" s="5" t="s">
        <v>2</v>
      </c>
      <c r="C26" s="6">
        <v>216000</v>
      </c>
      <c r="D26" s="7">
        <v>216000</v>
      </c>
      <c r="E26" s="8">
        <v>0</v>
      </c>
      <c r="F26" t="s">
        <v>106</v>
      </c>
      <c r="G26" s="5" t="s">
        <v>6</v>
      </c>
    </row>
    <row r="27" spans="1:7" x14ac:dyDescent="0.25">
      <c r="A27" s="5" t="s">
        <v>78</v>
      </c>
      <c r="B27" s="5" t="s">
        <v>2</v>
      </c>
      <c r="C27" s="6">
        <v>156000</v>
      </c>
      <c r="D27" s="7">
        <v>156000</v>
      </c>
      <c r="E27" s="8">
        <v>0</v>
      </c>
      <c r="F27" t="s">
        <v>106</v>
      </c>
      <c r="G27" s="5" t="s">
        <v>6</v>
      </c>
    </row>
    <row r="28" spans="1:7" x14ac:dyDescent="0.25">
      <c r="A28" s="5" t="s">
        <v>79</v>
      </c>
      <c r="B28" s="5" t="s">
        <v>2</v>
      </c>
      <c r="C28" s="6">
        <v>156000</v>
      </c>
      <c r="D28" s="7">
        <v>156000</v>
      </c>
      <c r="E28" s="8">
        <v>0</v>
      </c>
      <c r="F28" t="s">
        <v>106</v>
      </c>
      <c r="G28" s="5" t="s">
        <v>6</v>
      </c>
    </row>
    <row r="29" spans="1:7" x14ac:dyDescent="0.25">
      <c r="A29" s="5" t="s">
        <v>38</v>
      </c>
      <c r="B29" s="5" t="s">
        <v>2</v>
      </c>
      <c r="C29" s="6">
        <v>3600000</v>
      </c>
      <c r="D29" s="7">
        <v>3600000</v>
      </c>
      <c r="E29" s="8">
        <v>0</v>
      </c>
      <c r="F29" t="s">
        <v>106</v>
      </c>
      <c r="G29" s="5" t="s">
        <v>6</v>
      </c>
    </row>
    <row r="30" spans="1:7" x14ac:dyDescent="0.25">
      <c r="A30" s="5" t="s">
        <v>10</v>
      </c>
      <c r="B30" s="5" t="s">
        <v>2</v>
      </c>
      <c r="C30" s="9">
        <v>2487700</v>
      </c>
      <c r="D30" s="7">
        <v>2487700</v>
      </c>
      <c r="E30" s="8">
        <v>0</v>
      </c>
      <c r="F30" t="s">
        <v>106</v>
      </c>
      <c r="G30" s="5" t="s">
        <v>6</v>
      </c>
    </row>
    <row r="31" spans="1:7" x14ac:dyDescent="0.25">
      <c r="A31" s="5" t="s">
        <v>48</v>
      </c>
      <c r="B31" s="5" t="s">
        <v>2</v>
      </c>
      <c r="C31" s="9">
        <v>60480</v>
      </c>
      <c r="D31" s="7">
        <v>60480</v>
      </c>
      <c r="E31" s="8">
        <v>0</v>
      </c>
      <c r="F31" t="s">
        <v>106</v>
      </c>
      <c r="G31" s="5" t="s">
        <v>6</v>
      </c>
    </row>
    <row r="32" spans="1:7" x14ac:dyDescent="0.25">
      <c r="A32" s="5" t="s">
        <v>20</v>
      </c>
      <c r="B32" s="5" t="s">
        <v>2</v>
      </c>
      <c r="C32" s="9">
        <v>917910</v>
      </c>
      <c r="D32" s="7">
        <f>951373-33463</f>
        <v>917910</v>
      </c>
      <c r="E32" s="8">
        <v>0</v>
      </c>
      <c r="F32" t="s">
        <v>106</v>
      </c>
      <c r="G32" s="5" t="s">
        <v>6</v>
      </c>
    </row>
    <row r="33" spans="1:7" x14ac:dyDescent="0.25">
      <c r="A33" s="5" t="s">
        <v>101</v>
      </c>
      <c r="B33" s="5" t="s">
        <v>2</v>
      </c>
      <c r="C33" s="9">
        <v>1334834</v>
      </c>
      <c r="D33" s="7">
        <v>1334834</v>
      </c>
      <c r="E33" s="8">
        <v>0</v>
      </c>
      <c r="F33" t="s">
        <v>106</v>
      </c>
      <c r="G33" s="5" t="s">
        <v>6</v>
      </c>
    </row>
    <row r="34" spans="1:7" x14ac:dyDescent="0.25">
      <c r="A34" s="12" t="s">
        <v>46</v>
      </c>
      <c r="B34" s="5" t="s">
        <v>2</v>
      </c>
      <c r="C34" s="9">
        <v>1963572</v>
      </c>
      <c r="D34" s="7">
        <v>1963572</v>
      </c>
      <c r="E34" s="8">
        <v>0</v>
      </c>
      <c r="F34" t="s">
        <v>106</v>
      </c>
      <c r="G34" s="5" t="s">
        <v>6</v>
      </c>
    </row>
    <row r="35" spans="1:7" x14ac:dyDescent="0.25">
      <c r="A35" s="12" t="s">
        <v>97</v>
      </c>
      <c r="B35" s="5" t="s">
        <v>2</v>
      </c>
      <c r="C35" s="9">
        <v>1000000</v>
      </c>
      <c r="D35" s="7">
        <v>1000000</v>
      </c>
      <c r="E35" s="8">
        <v>0</v>
      </c>
      <c r="F35" t="s">
        <v>106</v>
      </c>
      <c r="G35" s="5" t="s">
        <v>6</v>
      </c>
    </row>
    <row r="36" spans="1:7" x14ac:dyDescent="0.25">
      <c r="A36" s="12" t="s">
        <v>85</v>
      </c>
      <c r="B36" s="5" t="s">
        <v>2</v>
      </c>
      <c r="C36" s="9">
        <v>392287</v>
      </c>
      <c r="D36" s="7">
        <v>392287</v>
      </c>
      <c r="E36" s="8">
        <v>0</v>
      </c>
      <c r="F36" t="s">
        <v>106</v>
      </c>
      <c r="G36" s="5" t="s">
        <v>6</v>
      </c>
    </row>
    <row r="37" spans="1:7" x14ac:dyDescent="0.25">
      <c r="A37" s="12" t="s">
        <v>22</v>
      </c>
      <c r="B37" s="5" t="s">
        <v>2</v>
      </c>
      <c r="C37" s="9">
        <v>20000000</v>
      </c>
      <c r="D37" s="7">
        <v>20000000</v>
      </c>
      <c r="E37" s="8">
        <v>0</v>
      </c>
      <c r="F37" t="s">
        <v>106</v>
      </c>
      <c r="G37" s="5" t="s">
        <v>6</v>
      </c>
    </row>
    <row r="38" spans="1:7" x14ac:dyDescent="0.25">
      <c r="A38" s="12" t="s">
        <v>33</v>
      </c>
      <c r="B38" s="5" t="s">
        <v>2</v>
      </c>
      <c r="C38" s="9">
        <v>2000000</v>
      </c>
      <c r="D38" s="7">
        <v>2000000</v>
      </c>
      <c r="E38" s="8">
        <v>0</v>
      </c>
      <c r="F38" t="s">
        <v>106</v>
      </c>
      <c r="G38" s="5" t="s">
        <v>6</v>
      </c>
    </row>
    <row r="39" spans="1:7" x14ac:dyDescent="0.25">
      <c r="A39" s="12" t="s">
        <v>34</v>
      </c>
      <c r="B39" s="5" t="s">
        <v>2</v>
      </c>
      <c r="C39" s="9">
        <v>5836688</v>
      </c>
      <c r="D39" s="7">
        <v>5836688</v>
      </c>
      <c r="E39" s="8">
        <v>0</v>
      </c>
      <c r="F39" t="s">
        <v>106</v>
      </c>
      <c r="G39" s="5" t="s">
        <v>6</v>
      </c>
    </row>
    <row r="40" spans="1:7" x14ac:dyDescent="0.25">
      <c r="A40" s="12" t="s">
        <v>21</v>
      </c>
      <c r="B40" s="5" t="s">
        <v>2</v>
      </c>
      <c r="C40" s="9">
        <v>5467130</v>
      </c>
      <c r="D40" s="7">
        <v>5467130</v>
      </c>
      <c r="E40" s="8">
        <v>0</v>
      </c>
      <c r="F40" t="s">
        <v>106</v>
      </c>
      <c r="G40" s="5" t="s">
        <v>6</v>
      </c>
    </row>
    <row r="41" spans="1:7" x14ac:dyDescent="0.25">
      <c r="A41" s="12" t="s">
        <v>110</v>
      </c>
      <c r="B41" s="5" t="s">
        <v>2</v>
      </c>
      <c r="C41" s="9">
        <v>2000000</v>
      </c>
      <c r="D41" s="7">
        <v>2000000</v>
      </c>
      <c r="E41" s="8">
        <v>0</v>
      </c>
      <c r="F41" t="s">
        <v>106</v>
      </c>
      <c r="G41" s="5" t="s">
        <v>6</v>
      </c>
    </row>
    <row r="42" spans="1:7" x14ac:dyDescent="0.25">
      <c r="A42" s="13" t="s">
        <v>36</v>
      </c>
      <c r="B42" s="5" t="s">
        <v>2</v>
      </c>
      <c r="C42" s="14">
        <v>1000000</v>
      </c>
      <c r="D42" s="15">
        <v>1000000</v>
      </c>
      <c r="E42" s="8">
        <v>0</v>
      </c>
      <c r="F42" t="s">
        <v>106</v>
      </c>
      <c r="G42" s="5" t="s">
        <v>6</v>
      </c>
    </row>
    <row r="43" spans="1:7" x14ac:dyDescent="0.25">
      <c r="A43" s="13" t="s">
        <v>37</v>
      </c>
      <c r="B43" s="5" t="s">
        <v>2</v>
      </c>
      <c r="C43" s="14">
        <v>2000000</v>
      </c>
      <c r="D43" s="15">
        <v>2000000</v>
      </c>
      <c r="E43" s="8">
        <v>0</v>
      </c>
      <c r="F43" t="s">
        <v>106</v>
      </c>
      <c r="G43" s="5" t="s">
        <v>6</v>
      </c>
    </row>
    <row r="44" spans="1:7" x14ac:dyDescent="0.25">
      <c r="A44" s="13" t="s">
        <v>35</v>
      </c>
      <c r="B44" s="5" t="s">
        <v>2</v>
      </c>
      <c r="C44" s="14">
        <v>3000000</v>
      </c>
      <c r="D44" s="15">
        <v>3000000</v>
      </c>
      <c r="E44" s="8">
        <v>0</v>
      </c>
      <c r="F44" t="s">
        <v>106</v>
      </c>
      <c r="G44" s="5" t="s">
        <v>6</v>
      </c>
    </row>
    <row r="45" spans="1:7" x14ac:dyDescent="0.25">
      <c r="A45" s="5" t="s">
        <v>86</v>
      </c>
      <c r="B45" s="5" t="s">
        <v>2</v>
      </c>
      <c r="C45" s="9">
        <v>48034</v>
      </c>
      <c r="D45" s="7">
        <v>48034</v>
      </c>
      <c r="E45" s="8">
        <v>0</v>
      </c>
      <c r="F45" t="s">
        <v>106</v>
      </c>
      <c r="G45" s="5" t="s">
        <v>6</v>
      </c>
    </row>
    <row r="46" spans="1:7" x14ac:dyDescent="0.25">
      <c r="A46" s="28" t="s">
        <v>19</v>
      </c>
      <c r="B46" s="5" t="s">
        <v>2</v>
      </c>
      <c r="C46" s="9">
        <v>18500000</v>
      </c>
      <c r="D46" s="7">
        <v>18500000</v>
      </c>
      <c r="E46" s="8">
        <v>0</v>
      </c>
      <c r="F46" t="s">
        <v>106</v>
      </c>
      <c r="G46" s="5" t="s">
        <v>6</v>
      </c>
    </row>
    <row r="47" spans="1:7" x14ac:dyDescent="0.25">
      <c r="A47" s="5" t="s">
        <v>64</v>
      </c>
      <c r="B47" s="5" t="s">
        <v>2</v>
      </c>
      <c r="C47" s="6">
        <v>2800000</v>
      </c>
      <c r="D47" s="7">
        <v>2800000</v>
      </c>
      <c r="E47" s="8">
        <v>0</v>
      </c>
      <c r="F47" t="s">
        <v>106</v>
      </c>
      <c r="G47" s="5" t="s">
        <v>6</v>
      </c>
    </row>
    <row r="48" spans="1:7" x14ac:dyDescent="0.25">
      <c r="A48" s="5" t="s">
        <v>19</v>
      </c>
      <c r="B48" s="5" t="s">
        <v>2</v>
      </c>
      <c r="C48" s="6">
        <v>9280856</v>
      </c>
      <c r="D48" s="7">
        <v>9280856</v>
      </c>
      <c r="E48" s="8">
        <v>0</v>
      </c>
      <c r="F48" t="s">
        <v>106</v>
      </c>
      <c r="G48" s="5" t="s">
        <v>6</v>
      </c>
    </row>
    <row r="49" spans="1:7" x14ac:dyDescent="0.25">
      <c r="A49" s="16" t="s">
        <v>15</v>
      </c>
      <c r="B49" s="5" t="s">
        <v>2</v>
      </c>
      <c r="C49" s="6">
        <v>225000</v>
      </c>
      <c r="D49" s="7">
        <v>225000</v>
      </c>
      <c r="E49" s="8">
        <v>0</v>
      </c>
      <c r="F49" t="s">
        <v>106</v>
      </c>
      <c r="G49" s="5" t="s">
        <v>6</v>
      </c>
    </row>
    <row r="50" spans="1:7" x14ac:dyDescent="0.25">
      <c r="A50" s="16" t="s">
        <v>8</v>
      </c>
      <c r="B50" s="5" t="s">
        <v>2</v>
      </c>
      <c r="C50" s="9">
        <v>394176</v>
      </c>
      <c r="D50" s="7">
        <v>394176</v>
      </c>
      <c r="E50" s="21">
        <v>0</v>
      </c>
      <c r="F50" s="5" t="s">
        <v>106</v>
      </c>
      <c r="G50" s="5" t="s">
        <v>6</v>
      </c>
    </row>
    <row r="51" spans="1:7" x14ac:dyDescent="0.25">
      <c r="A51" s="16" t="s">
        <v>9</v>
      </c>
      <c r="B51" s="5" t="s">
        <v>2</v>
      </c>
      <c r="C51" s="9">
        <v>419777</v>
      </c>
      <c r="D51" s="7">
        <v>419777</v>
      </c>
      <c r="E51" s="21">
        <v>0</v>
      </c>
      <c r="F51" s="5" t="s">
        <v>106</v>
      </c>
      <c r="G51" s="5" t="s">
        <v>6</v>
      </c>
    </row>
    <row r="52" spans="1:7" x14ac:dyDescent="0.25">
      <c r="A52" t="s">
        <v>95</v>
      </c>
      <c r="B52" s="5" t="s">
        <v>2</v>
      </c>
      <c r="C52" s="9">
        <v>2000000</v>
      </c>
      <c r="D52" s="10">
        <v>2000000</v>
      </c>
      <c r="E52" s="21">
        <v>0</v>
      </c>
      <c r="F52" t="s">
        <v>106</v>
      </c>
      <c r="G52" s="5" t="s">
        <v>6</v>
      </c>
    </row>
    <row r="53" spans="1:7" x14ac:dyDescent="0.25">
      <c r="A53" t="s">
        <v>51</v>
      </c>
      <c r="B53" s="5" t="s">
        <v>2</v>
      </c>
      <c r="C53" s="9">
        <v>176000</v>
      </c>
      <c r="D53" s="10">
        <v>176000</v>
      </c>
      <c r="E53" s="21">
        <v>0</v>
      </c>
      <c r="F53" t="s">
        <v>106</v>
      </c>
      <c r="G53" s="5" t="s">
        <v>6</v>
      </c>
    </row>
    <row r="54" spans="1:7" x14ac:dyDescent="0.25">
      <c r="A54" s="5" t="s">
        <v>87</v>
      </c>
      <c r="B54" s="5" t="s">
        <v>1</v>
      </c>
      <c r="C54" s="6">
        <v>155000</v>
      </c>
      <c r="D54" s="7">
        <v>155000</v>
      </c>
      <c r="E54" s="8">
        <v>0</v>
      </c>
      <c r="F54" s="5" t="s">
        <v>107</v>
      </c>
      <c r="G54" s="5" t="s">
        <v>6</v>
      </c>
    </row>
    <row r="55" spans="1:7" x14ac:dyDescent="0.25">
      <c r="A55" s="5" t="s">
        <v>59</v>
      </c>
      <c r="B55" s="5" t="s">
        <v>1</v>
      </c>
      <c r="C55" s="6">
        <v>384935</v>
      </c>
      <c r="D55" s="7">
        <v>384935</v>
      </c>
      <c r="E55" s="8">
        <v>0</v>
      </c>
      <c r="F55" s="5" t="s">
        <v>107</v>
      </c>
      <c r="G55" s="5" t="s">
        <v>6</v>
      </c>
    </row>
    <row r="56" spans="1:7" x14ac:dyDescent="0.25">
      <c r="A56" s="5" t="s">
        <v>69</v>
      </c>
      <c r="B56" s="5" t="s">
        <v>1</v>
      </c>
      <c r="C56" s="6">
        <v>95542</v>
      </c>
      <c r="D56" s="7">
        <v>95542</v>
      </c>
      <c r="E56" s="8">
        <v>0</v>
      </c>
      <c r="F56" s="5" t="s">
        <v>107</v>
      </c>
      <c r="G56" s="5" t="s">
        <v>6</v>
      </c>
    </row>
    <row r="57" spans="1:7" x14ac:dyDescent="0.25">
      <c r="A57" s="5" t="s">
        <v>71</v>
      </c>
      <c r="B57" s="5" t="s">
        <v>1</v>
      </c>
      <c r="C57" s="6">
        <v>1099376</v>
      </c>
      <c r="D57" s="7">
        <v>1099376</v>
      </c>
      <c r="E57" s="8">
        <v>0</v>
      </c>
      <c r="F57" s="5" t="s">
        <v>107</v>
      </c>
      <c r="G57" s="5" t="s">
        <v>6</v>
      </c>
    </row>
    <row r="58" spans="1:7" x14ac:dyDescent="0.25">
      <c r="A58" s="5" t="s">
        <v>13</v>
      </c>
      <c r="B58" s="5" t="s">
        <v>1</v>
      </c>
      <c r="C58" s="6">
        <v>106000</v>
      </c>
      <c r="D58" s="7">
        <v>106000</v>
      </c>
      <c r="E58" s="8">
        <v>0</v>
      </c>
      <c r="F58" s="5" t="s">
        <v>107</v>
      </c>
      <c r="G58" s="5" t="s">
        <v>6</v>
      </c>
    </row>
    <row r="59" spans="1:7" ht="15.75" x14ac:dyDescent="0.25">
      <c r="A59" t="s">
        <v>72</v>
      </c>
      <c r="B59" t="s">
        <v>1</v>
      </c>
      <c r="C59" s="17">
        <v>250000</v>
      </c>
      <c r="D59" s="18">
        <v>250000</v>
      </c>
      <c r="E59" s="19">
        <v>123458</v>
      </c>
      <c r="F59" t="s">
        <v>107</v>
      </c>
      <c r="G59" t="s">
        <v>6</v>
      </c>
    </row>
    <row r="60" spans="1:7" x14ac:dyDescent="0.25">
      <c r="A60" t="s">
        <v>66</v>
      </c>
      <c r="B60" t="s">
        <v>1</v>
      </c>
      <c r="C60" s="9">
        <v>898000</v>
      </c>
      <c r="D60" s="22">
        <v>898000</v>
      </c>
      <c r="E60" s="21">
        <v>0</v>
      </c>
      <c r="F60" t="s">
        <v>107</v>
      </c>
      <c r="G60" s="5" t="s">
        <v>6</v>
      </c>
    </row>
    <row r="61" spans="1:7" x14ac:dyDescent="0.25">
      <c r="A61" t="s">
        <v>57</v>
      </c>
      <c r="B61" t="s">
        <v>1</v>
      </c>
      <c r="C61" s="9">
        <f>D61</f>
        <v>15000</v>
      </c>
      <c r="D61" s="7">
        <v>15000</v>
      </c>
      <c r="E61" s="21">
        <v>0</v>
      </c>
      <c r="F61" t="s">
        <v>107</v>
      </c>
      <c r="G61" s="5" t="s">
        <v>6</v>
      </c>
    </row>
    <row r="62" spans="1:7" x14ac:dyDescent="0.25">
      <c r="A62" t="s">
        <v>74</v>
      </c>
      <c r="B62" t="s">
        <v>1</v>
      </c>
      <c r="C62" s="9">
        <f>D62</f>
        <v>334587</v>
      </c>
      <c r="D62" s="7">
        <v>334587</v>
      </c>
      <c r="E62" s="21">
        <v>0</v>
      </c>
      <c r="F62" t="s">
        <v>107</v>
      </c>
      <c r="G62" s="5" t="s">
        <v>6</v>
      </c>
    </row>
    <row r="63" spans="1:7" x14ac:dyDescent="0.25">
      <c r="A63" t="s">
        <v>47</v>
      </c>
      <c r="B63" t="s">
        <v>1</v>
      </c>
      <c r="C63" s="9">
        <f>D63</f>
        <v>56515.8</v>
      </c>
      <c r="D63" s="7">
        <v>56515.8</v>
      </c>
      <c r="E63" s="21">
        <v>0</v>
      </c>
      <c r="F63" t="s">
        <v>107</v>
      </c>
      <c r="G63" t="s">
        <v>6</v>
      </c>
    </row>
    <row r="64" spans="1:7" x14ac:dyDescent="0.25">
      <c r="A64" t="s">
        <v>25</v>
      </c>
      <c r="B64" t="s">
        <v>1</v>
      </c>
      <c r="C64" s="9">
        <f>D64</f>
        <v>2020447</v>
      </c>
      <c r="D64" s="10">
        <v>2020447</v>
      </c>
      <c r="E64" s="21">
        <v>0</v>
      </c>
      <c r="F64" t="s">
        <v>107</v>
      </c>
      <c r="G64" t="s">
        <v>6</v>
      </c>
    </row>
    <row r="65" spans="1:7" x14ac:dyDescent="0.25">
      <c r="A65" t="s">
        <v>61</v>
      </c>
      <c r="B65" t="s">
        <v>1</v>
      </c>
      <c r="C65" s="9">
        <f>D65</f>
        <v>703730</v>
      </c>
      <c r="D65" s="10">
        <v>703730</v>
      </c>
      <c r="E65" s="21">
        <v>0</v>
      </c>
      <c r="F65" t="s">
        <v>107</v>
      </c>
      <c r="G65" t="s">
        <v>6</v>
      </c>
    </row>
    <row r="66" spans="1:7" x14ac:dyDescent="0.25">
      <c r="A66" s="25" t="s">
        <v>18</v>
      </c>
      <c r="B66" t="s">
        <v>1</v>
      </c>
      <c r="C66" s="6">
        <v>1425252</v>
      </c>
      <c r="D66" s="7">
        <v>1425252</v>
      </c>
      <c r="E66" s="21">
        <v>0</v>
      </c>
      <c r="F66" s="5" t="s">
        <v>107</v>
      </c>
      <c r="G66" s="5" t="s">
        <v>6</v>
      </c>
    </row>
    <row r="67" spans="1:7" x14ac:dyDescent="0.25">
      <c r="A67" s="25" t="s">
        <v>73</v>
      </c>
      <c r="B67" t="s">
        <v>1</v>
      </c>
      <c r="C67" s="6">
        <v>50544</v>
      </c>
      <c r="D67" s="7">
        <v>50544</v>
      </c>
      <c r="E67" s="21">
        <v>0</v>
      </c>
      <c r="F67" s="5" t="s">
        <v>107</v>
      </c>
      <c r="G67" s="5" t="s">
        <v>6</v>
      </c>
    </row>
    <row r="68" spans="1:7" x14ac:dyDescent="0.25">
      <c r="A68" s="25" t="s">
        <v>77</v>
      </c>
      <c r="B68" t="s">
        <v>1</v>
      </c>
      <c r="C68" s="6">
        <v>475084</v>
      </c>
      <c r="D68" s="7">
        <v>475084</v>
      </c>
      <c r="E68" s="21">
        <v>0</v>
      </c>
      <c r="F68" s="5" t="s">
        <v>107</v>
      </c>
      <c r="G68" s="5" t="s">
        <v>6</v>
      </c>
    </row>
    <row r="69" spans="1:7" x14ac:dyDescent="0.25">
      <c r="A69" t="s">
        <v>60</v>
      </c>
      <c r="B69" t="s">
        <v>1</v>
      </c>
      <c r="C69" s="9">
        <v>2743</v>
      </c>
      <c r="D69" s="10">
        <v>2743</v>
      </c>
      <c r="E69" s="21">
        <v>0</v>
      </c>
      <c r="F69" s="5" t="s">
        <v>107</v>
      </c>
      <c r="G69" s="5" t="s">
        <v>6</v>
      </c>
    </row>
    <row r="70" spans="1:7" x14ac:dyDescent="0.25">
      <c r="A70" t="s">
        <v>29</v>
      </c>
      <c r="B70" t="s">
        <v>1</v>
      </c>
      <c r="C70" s="9">
        <v>37500</v>
      </c>
      <c r="D70" s="10">
        <v>37500</v>
      </c>
      <c r="E70" s="21">
        <v>0</v>
      </c>
      <c r="F70" s="5" t="s">
        <v>107</v>
      </c>
      <c r="G70" s="5" t="s">
        <v>6</v>
      </c>
    </row>
    <row r="71" spans="1:7" x14ac:dyDescent="0.25">
      <c r="A71" s="5" t="s">
        <v>42</v>
      </c>
      <c r="B71" s="5" t="s">
        <v>2</v>
      </c>
      <c r="C71" s="6">
        <v>100000</v>
      </c>
      <c r="D71" s="7">
        <v>100000</v>
      </c>
      <c r="E71" s="8">
        <v>0</v>
      </c>
      <c r="F71" t="s">
        <v>107</v>
      </c>
      <c r="G71" s="5" t="s">
        <v>6</v>
      </c>
    </row>
    <row r="72" spans="1:7" x14ac:dyDescent="0.25">
      <c r="A72" s="5" t="s">
        <v>41</v>
      </c>
      <c r="B72" s="5" t="s">
        <v>2</v>
      </c>
      <c r="C72" s="6">
        <v>550000</v>
      </c>
      <c r="D72" s="7">
        <v>550000</v>
      </c>
      <c r="E72" s="8">
        <v>0</v>
      </c>
      <c r="F72" t="s">
        <v>107</v>
      </c>
      <c r="G72" s="5" t="s">
        <v>6</v>
      </c>
    </row>
    <row r="73" spans="1:7" x14ac:dyDescent="0.25">
      <c r="A73" s="5" t="s">
        <v>93</v>
      </c>
      <c r="B73" s="5" t="s">
        <v>2</v>
      </c>
      <c r="C73" s="6">
        <v>600000</v>
      </c>
      <c r="D73" s="7">
        <v>600000</v>
      </c>
      <c r="E73" s="8">
        <v>0</v>
      </c>
      <c r="F73" t="s">
        <v>107</v>
      </c>
      <c r="G73" s="5" t="s">
        <v>6</v>
      </c>
    </row>
    <row r="74" spans="1:7" x14ac:dyDescent="0.25">
      <c r="A74" s="5" t="s">
        <v>94</v>
      </c>
      <c r="B74" s="5" t="s">
        <v>2</v>
      </c>
      <c r="C74" s="6">
        <v>2500000</v>
      </c>
      <c r="D74" s="7">
        <v>2500000</v>
      </c>
      <c r="E74" s="8">
        <v>0</v>
      </c>
      <c r="F74" t="s">
        <v>107</v>
      </c>
      <c r="G74" s="5" t="s">
        <v>6</v>
      </c>
    </row>
    <row r="75" spans="1:7" x14ac:dyDescent="0.25">
      <c r="A75" s="5" t="s">
        <v>52</v>
      </c>
      <c r="B75" s="5" t="s">
        <v>2</v>
      </c>
      <c r="C75" s="6">
        <v>2800000</v>
      </c>
      <c r="D75" s="7">
        <v>2800000</v>
      </c>
      <c r="E75" s="8">
        <v>0</v>
      </c>
      <c r="F75" t="s">
        <v>107</v>
      </c>
      <c r="G75" s="5" t="s">
        <v>6</v>
      </c>
    </row>
    <row r="76" spans="1:7" x14ac:dyDescent="0.25">
      <c r="A76" s="11" t="s">
        <v>96</v>
      </c>
      <c r="B76" s="5" t="s">
        <v>2</v>
      </c>
      <c r="C76" s="6">
        <v>300000</v>
      </c>
      <c r="D76" s="7">
        <v>300000</v>
      </c>
      <c r="E76" s="8">
        <v>0</v>
      </c>
      <c r="F76" t="s">
        <v>107</v>
      </c>
      <c r="G76" s="5" t="s">
        <v>6</v>
      </c>
    </row>
    <row r="77" spans="1:7" x14ac:dyDescent="0.25">
      <c r="A77" s="5" t="s">
        <v>31</v>
      </c>
      <c r="B77" s="5" t="s">
        <v>2</v>
      </c>
      <c r="C77" s="6">
        <v>1520000</v>
      </c>
      <c r="D77" s="7">
        <v>1520000</v>
      </c>
      <c r="E77" s="8">
        <v>0</v>
      </c>
      <c r="F77" s="5" t="s">
        <v>107</v>
      </c>
      <c r="G77" s="5" t="s">
        <v>6</v>
      </c>
    </row>
    <row r="78" spans="1:7" x14ac:dyDescent="0.25">
      <c r="A78" s="5" t="s">
        <v>62</v>
      </c>
      <c r="B78" s="5" t="s">
        <v>2</v>
      </c>
      <c r="C78" s="9">
        <v>114620</v>
      </c>
      <c r="D78" s="10">
        <v>114620</v>
      </c>
      <c r="E78" s="8">
        <v>0</v>
      </c>
      <c r="F78" t="s">
        <v>107</v>
      </c>
      <c r="G78" t="s">
        <v>6</v>
      </c>
    </row>
    <row r="79" spans="1:7" x14ac:dyDescent="0.25">
      <c r="A79" s="5" t="s">
        <v>30</v>
      </c>
      <c r="B79" s="5" t="s">
        <v>2</v>
      </c>
      <c r="C79" s="9">
        <v>649516</v>
      </c>
      <c r="D79" s="10">
        <v>649516</v>
      </c>
      <c r="E79" s="8">
        <v>0</v>
      </c>
      <c r="F79" t="s">
        <v>107</v>
      </c>
      <c r="G79" t="s">
        <v>6</v>
      </c>
    </row>
    <row r="80" spans="1:7" x14ac:dyDescent="0.25">
      <c r="A80" t="s">
        <v>65</v>
      </c>
      <c r="B80" s="5" t="s">
        <v>2</v>
      </c>
      <c r="C80" s="9">
        <f>D80</f>
        <v>2000000</v>
      </c>
      <c r="D80" s="7">
        <v>2000000</v>
      </c>
      <c r="E80" s="21">
        <v>0</v>
      </c>
      <c r="F80" t="s">
        <v>107</v>
      </c>
      <c r="G80" s="5" t="s">
        <v>6</v>
      </c>
    </row>
    <row r="81" spans="1:7" x14ac:dyDescent="0.25">
      <c r="A81" t="s">
        <v>26</v>
      </c>
      <c r="B81" s="5" t="s">
        <v>2</v>
      </c>
      <c r="C81" s="9">
        <f>D81</f>
        <v>71000</v>
      </c>
      <c r="D81" s="7">
        <v>71000</v>
      </c>
      <c r="E81" s="21">
        <v>0</v>
      </c>
      <c r="F81" t="s">
        <v>107</v>
      </c>
      <c r="G81" s="5" t="s">
        <v>6</v>
      </c>
    </row>
    <row r="82" spans="1:7" x14ac:dyDescent="0.25">
      <c r="A82" t="s">
        <v>82</v>
      </c>
      <c r="B82" s="5" t="s">
        <v>2</v>
      </c>
      <c r="C82" s="9">
        <f>D82</f>
        <v>170049</v>
      </c>
      <c r="D82" s="7">
        <v>170049</v>
      </c>
      <c r="E82" s="21">
        <v>0</v>
      </c>
      <c r="F82" t="s">
        <v>107</v>
      </c>
      <c r="G82" s="5" t="s">
        <v>6</v>
      </c>
    </row>
    <row r="83" spans="1:7" x14ac:dyDescent="0.25">
      <c r="A83" s="5" t="s">
        <v>87</v>
      </c>
      <c r="B83" s="5" t="s">
        <v>1</v>
      </c>
      <c r="C83" s="6">
        <v>263000</v>
      </c>
      <c r="D83" s="7">
        <v>263000</v>
      </c>
      <c r="E83" s="8">
        <v>0</v>
      </c>
      <c r="F83" s="5" t="s">
        <v>108</v>
      </c>
      <c r="G83" s="5" t="s">
        <v>6</v>
      </c>
    </row>
    <row r="84" spans="1:7" x14ac:dyDescent="0.25">
      <c r="A84" s="5" t="s">
        <v>59</v>
      </c>
      <c r="B84" s="5" t="s">
        <v>1</v>
      </c>
      <c r="C84" s="6">
        <v>548000</v>
      </c>
      <c r="D84" s="7">
        <v>548000</v>
      </c>
      <c r="E84" s="8">
        <v>0</v>
      </c>
      <c r="F84" s="5" t="s">
        <v>108</v>
      </c>
      <c r="G84" s="5" t="s">
        <v>6</v>
      </c>
    </row>
    <row r="85" spans="1:7" x14ac:dyDescent="0.25">
      <c r="A85" s="5" t="s">
        <v>69</v>
      </c>
      <c r="B85" s="5" t="s">
        <v>1</v>
      </c>
      <c r="C85" s="6">
        <v>78311</v>
      </c>
      <c r="D85" s="7">
        <v>78311</v>
      </c>
      <c r="E85" s="8">
        <v>0</v>
      </c>
      <c r="F85" s="5" t="s">
        <v>108</v>
      </c>
      <c r="G85" s="5" t="s">
        <v>6</v>
      </c>
    </row>
    <row r="86" spans="1:7" x14ac:dyDescent="0.25">
      <c r="A86" s="5" t="s">
        <v>71</v>
      </c>
      <c r="B86" s="5" t="s">
        <v>1</v>
      </c>
      <c r="C86" s="6">
        <v>147650</v>
      </c>
      <c r="D86" s="7">
        <v>147650</v>
      </c>
      <c r="E86" s="8">
        <v>0</v>
      </c>
      <c r="F86" s="5" t="s">
        <v>108</v>
      </c>
      <c r="G86" s="5" t="s">
        <v>6</v>
      </c>
    </row>
    <row r="87" spans="1:7" x14ac:dyDescent="0.25">
      <c r="A87" s="5" t="s">
        <v>68</v>
      </c>
      <c r="B87" s="5" t="s">
        <v>1</v>
      </c>
      <c r="C87" s="6">
        <v>255003</v>
      </c>
      <c r="D87" s="7">
        <v>255003</v>
      </c>
      <c r="E87" s="8">
        <v>0</v>
      </c>
      <c r="F87" s="5" t="s">
        <v>108</v>
      </c>
      <c r="G87" s="5" t="s">
        <v>6</v>
      </c>
    </row>
    <row r="88" spans="1:7" x14ac:dyDescent="0.25">
      <c r="A88" s="5" t="s">
        <v>13</v>
      </c>
      <c r="B88" s="5" t="s">
        <v>1</v>
      </c>
      <c r="C88" s="6">
        <v>230250</v>
      </c>
      <c r="D88" s="7">
        <v>230250</v>
      </c>
      <c r="E88" s="8">
        <v>0</v>
      </c>
      <c r="F88" s="5" t="s">
        <v>108</v>
      </c>
      <c r="G88" s="5" t="s">
        <v>6</v>
      </c>
    </row>
    <row r="89" spans="1:7" ht="15.75" x14ac:dyDescent="0.25">
      <c r="A89" t="s">
        <v>72</v>
      </c>
      <c r="B89" t="s">
        <v>1</v>
      </c>
      <c r="C89" s="17">
        <v>408000</v>
      </c>
      <c r="D89" s="20">
        <v>415283</v>
      </c>
      <c r="E89" s="19">
        <v>123554</v>
      </c>
      <c r="F89" t="s">
        <v>108</v>
      </c>
      <c r="G89" t="s">
        <v>6</v>
      </c>
    </row>
    <row r="90" spans="1:7" x14ac:dyDescent="0.25">
      <c r="A90" t="s">
        <v>56</v>
      </c>
      <c r="B90" t="s">
        <v>1</v>
      </c>
      <c r="C90" s="9">
        <f>D90</f>
        <v>35000</v>
      </c>
      <c r="D90" s="7">
        <v>35000</v>
      </c>
      <c r="E90" s="21">
        <v>0</v>
      </c>
      <c r="F90" t="s">
        <v>108</v>
      </c>
      <c r="G90" t="s">
        <v>6</v>
      </c>
    </row>
    <row r="91" spans="1:7" x14ac:dyDescent="0.25">
      <c r="A91" t="s">
        <v>74</v>
      </c>
      <c r="B91" t="s">
        <v>1</v>
      </c>
      <c r="C91" s="9">
        <f>D91</f>
        <v>333813</v>
      </c>
      <c r="D91" s="7">
        <v>333813</v>
      </c>
      <c r="E91" s="21">
        <v>0</v>
      </c>
      <c r="F91" t="s">
        <v>108</v>
      </c>
      <c r="G91" s="5" t="s">
        <v>6</v>
      </c>
    </row>
    <row r="92" spans="1:7" x14ac:dyDescent="0.25">
      <c r="A92" t="s">
        <v>47</v>
      </c>
      <c r="B92" t="s">
        <v>1</v>
      </c>
      <c r="C92" s="9">
        <f>D92</f>
        <v>42945</v>
      </c>
      <c r="D92" s="7">
        <v>42945</v>
      </c>
      <c r="E92" s="21">
        <v>0</v>
      </c>
      <c r="F92" t="s">
        <v>108</v>
      </c>
      <c r="G92" t="s">
        <v>6</v>
      </c>
    </row>
    <row r="93" spans="1:7" x14ac:dyDescent="0.25">
      <c r="A93" t="s">
        <v>25</v>
      </c>
      <c r="B93" t="s">
        <v>1</v>
      </c>
      <c r="C93" s="9">
        <f>D93</f>
        <v>809211</v>
      </c>
      <c r="D93" s="10">
        <v>809211</v>
      </c>
      <c r="E93" s="21">
        <v>0</v>
      </c>
      <c r="F93" t="s">
        <v>108</v>
      </c>
      <c r="G93" t="s">
        <v>6</v>
      </c>
    </row>
    <row r="94" spans="1:7" x14ac:dyDescent="0.25">
      <c r="A94" t="s">
        <v>61</v>
      </c>
      <c r="B94" t="s">
        <v>1</v>
      </c>
      <c r="C94" s="9">
        <f>D94</f>
        <v>203449</v>
      </c>
      <c r="D94" s="10">
        <v>203449</v>
      </c>
      <c r="E94" s="21">
        <v>0</v>
      </c>
      <c r="F94" t="s">
        <v>108</v>
      </c>
      <c r="G94" t="s">
        <v>6</v>
      </c>
    </row>
    <row r="95" spans="1:7" x14ac:dyDescent="0.25">
      <c r="A95" s="25" t="s">
        <v>73</v>
      </c>
      <c r="B95" t="s">
        <v>1</v>
      </c>
      <c r="C95" s="6">
        <v>50544</v>
      </c>
      <c r="D95" s="7">
        <v>50544</v>
      </c>
      <c r="E95" s="21">
        <v>0</v>
      </c>
      <c r="F95" s="5" t="s">
        <v>108</v>
      </c>
      <c r="G95" s="5" t="s">
        <v>6</v>
      </c>
    </row>
    <row r="96" spans="1:7" x14ac:dyDescent="0.25">
      <c r="A96" s="25" t="s">
        <v>12</v>
      </c>
      <c r="B96" t="s">
        <v>1</v>
      </c>
      <c r="C96" s="6">
        <v>50000</v>
      </c>
      <c r="D96" s="7">
        <v>50000</v>
      </c>
      <c r="E96" s="21">
        <v>0</v>
      </c>
      <c r="F96" s="5" t="s">
        <v>108</v>
      </c>
      <c r="G96" s="5" t="s">
        <v>6</v>
      </c>
    </row>
    <row r="97" spans="1:7" x14ac:dyDescent="0.25">
      <c r="A97" s="26" t="s">
        <v>76</v>
      </c>
      <c r="B97" t="s">
        <v>1</v>
      </c>
      <c r="C97" s="9">
        <v>1425252</v>
      </c>
      <c r="D97" s="10">
        <v>1425252</v>
      </c>
      <c r="E97" s="21">
        <v>0</v>
      </c>
      <c r="F97" s="5" t="s">
        <v>108</v>
      </c>
      <c r="G97" s="5" t="s">
        <v>6</v>
      </c>
    </row>
    <row r="98" spans="1:7" x14ac:dyDescent="0.25">
      <c r="A98" t="s">
        <v>24</v>
      </c>
      <c r="B98" t="s">
        <v>1</v>
      </c>
      <c r="C98" s="9">
        <v>36000</v>
      </c>
      <c r="D98" s="10">
        <v>36000</v>
      </c>
      <c r="E98" s="21">
        <v>0</v>
      </c>
      <c r="F98" s="5" t="s">
        <v>108</v>
      </c>
      <c r="G98" s="5" t="s">
        <v>6</v>
      </c>
    </row>
    <row r="99" spans="1:7" x14ac:dyDescent="0.25">
      <c r="A99" s="5" t="s">
        <v>43</v>
      </c>
      <c r="B99" s="5" t="s">
        <v>2</v>
      </c>
      <c r="C99" s="6">
        <v>4600000</v>
      </c>
      <c r="D99" s="7">
        <v>4600000</v>
      </c>
      <c r="E99" s="8">
        <v>0</v>
      </c>
      <c r="F99" t="s">
        <v>108</v>
      </c>
      <c r="G99" s="5" t="s">
        <v>6</v>
      </c>
    </row>
    <row r="100" spans="1:7" x14ac:dyDescent="0.25">
      <c r="A100" t="s">
        <v>83</v>
      </c>
      <c r="B100" s="5" t="s">
        <v>2</v>
      </c>
      <c r="C100" s="6">
        <v>288674</v>
      </c>
      <c r="D100" s="7">
        <v>288674</v>
      </c>
      <c r="E100" s="8">
        <v>0</v>
      </c>
      <c r="F100" t="s">
        <v>108</v>
      </c>
      <c r="G100" t="s">
        <v>6</v>
      </c>
    </row>
    <row r="101" spans="1:7" x14ac:dyDescent="0.25">
      <c r="A101" t="s">
        <v>25</v>
      </c>
      <c r="B101" s="5" t="s">
        <v>2</v>
      </c>
      <c r="C101" s="9">
        <v>1694276</v>
      </c>
      <c r="D101" s="10">
        <v>1694276</v>
      </c>
      <c r="E101" s="8">
        <f>SUM(C101)-D101</f>
        <v>0</v>
      </c>
      <c r="F101" t="s">
        <v>108</v>
      </c>
      <c r="G101" t="s">
        <v>6</v>
      </c>
    </row>
    <row r="102" spans="1:7" x14ac:dyDescent="0.25">
      <c r="A102" t="s">
        <v>61</v>
      </c>
      <c r="B102" s="5" t="s">
        <v>2</v>
      </c>
      <c r="C102" s="9">
        <v>990194</v>
      </c>
      <c r="D102" s="10">
        <v>990194</v>
      </c>
      <c r="E102" s="8">
        <f>SUM(C102)-D102</f>
        <v>0</v>
      </c>
      <c r="F102" t="s">
        <v>108</v>
      </c>
      <c r="G102" t="s">
        <v>6</v>
      </c>
    </row>
    <row r="103" spans="1:7" x14ac:dyDescent="0.25">
      <c r="A103" t="s">
        <v>63</v>
      </c>
      <c r="B103" s="5" t="s">
        <v>2</v>
      </c>
      <c r="C103" s="9">
        <v>260760</v>
      </c>
      <c r="D103" s="10">
        <v>114985</v>
      </c>
      <c r="E103" s="8">
        <f>SUM(C103)-D103</f>
        <v>145775</v>
      </c>
      <c r="F103" t="s">
        <v>108</v>
      </c>
      <c r="G103" t="s">
        <v>6</v>
      </c>
    </row>
    <row r="104" spans="1:7" x14ac:dyDescent="0.25">
      <c r="A104" t="s">
        <v>89</v>
      </c>
      <c r="B104" s="5" t="s">
        <v>2</v>
      </c>
      <c r="C104" s="9">
        <v>66331</v>
      </c>
      <c r="D104" s="10">
        <v>65538</v>
      </c>
      <c r="E104" s="8">
        <f>SUM(C104)-D104</f>
        <v>793</v>
      </c>
      <c r="F104" t="s">
        <v>108</v>
      </c>
      <c r="G104" t="s">
        <v>6</v>
      </c>
    </row>
    <row r="105" spans="1:7" x14ac:dyDescent="0.25">
      <c r="A105" s="5" t="s">
        <v>30</v>
      </c>
      <c r="B105" s="5" t="s">
        <v>2</v>
      </c>
      <c r="C105" s="6">
        <v>729045</v>
      </c>
      <c r="D105" s="7">
        <v>729045</v>
      </c>
      <c r="E105" s="21">
        <v>0</v>
      </c>
      <c r="F105" s="5" t="s">
        <v>108</v>
      </c>
      <c r="G105" s="5" t="s">
        <v>6</v>
      </c>
    </row>
    <row r="106" spans="1:7" x14ac:dyDescent="0.25">
      <c r="A106" t="s">
        <v>88</v>
      </c>
      <c r="B106" s="5" t="s">
        <v>2</v>
      </c>
      <c r="C106" s="9">
        <f>D106</f>
        <v>113430</v>
      </c>
      <c r="D106" s="10">
        <v>113430</v>
      </c>
      <c r="E106" s="21">
        <v>0</v>
      </c>
      <c r="F106" t="s">
        <v>108</v>
      </c>
      <c r="G106" t="s">
        <v>6</v>
      </c>
    </row>
    <row r="107" spans="1:7" x14ac:dyDescent="0.25">
      <c r="A107" t="s">
        <v>45</v>
      </c>
      <c r="B107" s="5" t="s">
        <v>2</v>
      </c>
      <c r="C107" s="9">
        <f>D107</f>
        <v>856860</v>
      </c>
      <c r="D107" s="10">
        <v>856860</v>
      </c>
      <c r="E107" s="21">
        <v>0</v>
      </c>
      <c r="F107" t="s">
        <v>108</v>
      </c>
      <c r="G107" t="s">
        <v>6</v>
      </c>
    </row>
    <row r="108" spans="1:7" x14ac:dyDescent="0.25">
      <c r="A108" s="5" t="s">
        <v>119</v>
      </c>
      <c r="B108" s="5" t="s">
        <v>1</v>
      </c>
      <c r="C108" s="6">
        <v>475084</v>
      </c>
      <c r="D108" s="7"/>
      <c r="E108" s="8">
        <v>0</v>
      </c>
      <c r="F108" s="5" t="s">
        <v>109</v>
      </c>
      <c r="G108" s="5" t="s">
        <v>120</v>
      </c>
    </row>
    <row r="109" spans="1:7" x14ac:dyDescent="0.25">
      <c r="A109" s="5" t="s">
        <v>87</v>
      </c>
      <c r="B109" s="5" t="s">
        <v>1</v>
      </c>
      <c r="C109" s="6">
        <v>211823</v>
      </c>
      <c r="D109" s="7">
        <v>211823</v>
      </c>
      <c r="E109" s="8">
        <v>0</v>
      </c>
      <c r="F109" s="5" t="s">
        <v>109</v>
      </c>
      <c r="G109" s="5" t="s">
        <v>6</v>
      </c>
    </row>
    <row r="110" spans="1:7" x14ac:dyDescent="0.25">
      <c r="A110" s="5" t="s">
        <v>59</v>
      </c>
      <c r="B110" s="5" t="s">
        <v>1</v>
      </c>
      <c r="C110" s="6">
        <v>523856</v>
      </c>
      <c r="D110" s="7">
        <v>523856</v>
      </c>
      <c r="E110" s="8">
        <v>0</v>
      </c>
      <c r="F110" s="5" t="s">
        <v>109</v>
      </c>
      <c r="G110" s="5" t="s">
        <v>6</v>
      </c>
    </row>
    <row r="111" spans="1:7" x14ac:dyDescent="0.25">
      <c r="A111" s="5" t="s">
        <v>69</v>
      </c>
      <c r="B111" s="5" t="s">
        <v>1</v>
      </c>
      <c r="C111" s="6">
        <v>34377</v>
      </c>
      <c r="D111" s="7">
        <v>34377</v>
      </c>
      <c r="E111" s="8">
        <v>0</v>
      </c>
      <c r="F111" s="5" t="s">
        <v>109</v>
      </c>
      <c r="G111" s="5" t="s">
        <v>6</v>
      </c>
    </row>
    <row r="112" spans="1:7" x14ac:dyDescent="0.25">
      <c r="A112" s="5" t="s">
        <v>71</v>
      </c>
      <c r="B112" s="5" t="s">
        <v>1</v>
      </c>
      <c r="C112" s="6">
        <v>182809</v>
      </c>
      <c r="D112" s="7">
        <v>182809</v>
      </c>
      <c r="E112" s="8">
        <v>0</v>
      </c>
      <c r="F112" s="5" t="s">
        <v>109</v>
      </c>
      <c r="G112" s="5" t="s">
        <v>6</v>
      </c>
    </row>
    <row r="113" spans="1:7" x14ac:dyDescent="0.25">
      <c r="A113" s="5" t="s">
        <v>68</v>
      </c>
      <c r="B113" s="5" t="s">
        <v>1</v>
      </c>
      <c r="C113" s="6">
        <v>1285080</v>
      </c>
      <c r="D113" s="7">
        <v>1285080</v>
      </c>
      <c r="E113" s="8">
        <v>0</v>
      </c>
      <c r="F113" s="5" t="s">
        <v>109</v>
      </c>
      <c r="G113" s="5" t="s">
        <v>6</v>
      </c>
    </row>
    <row r="114" spans="1:7" x14ac:dyDescent="0.25">
      <c r="A114" s="5" t="s">
        <v>70</v>
      </c>
      <c r="B114" s="5" t="s">
        <v>1</v>
      </c>
      <c r="C114" s="6">
        <v>99363</v>
      </c>
      <c r="D114" s="7">
        <v>99363</v>
      </c>
      <c r="E114" s="8">
        <v>0</v>
      </c>
      <c r="F114" s="5" t="s">
        <v>109</v>
      </c>
      <c r="G114" s="5" t="s">
        <v>6</v>
      </c>
    </row>
    <row r="115" spans="1:7" x14ac:dyDescent="0.25">
      <c r="A115" s="5" t="s">
        <v>13</v>
      </c>
      <c r="B115" s="5" t="s">
        <v>1</v>
      </c>
      <c r="C115" s="6">
        <v>390000</v>
      </c>
      <c r="D115" s="7">
        <v>390000</v>
      </c>
      <c r="E115" s="8">
        <v>0</v>
      </c>
      <c r="F115" s="5" t="s">
        <v>109</v>
      </c>
      <c r="G115" s="5" t="s">
        <v>6</v>
      </c>
    </row>
    <row r="116" spans="1:7" x14ac:dyDescent="0.25">
      <c r="A116" s="5" t="s">
        <v>92</v>
      </c>
      <c r="B116" s="5" t="s">
        <v>1</v>
      </c>
      <c r="C116" s="6">
        <v>2329000</v>
      </c>
      <c r="D116" s="7">
        <v>2329000</v>
      </c>
      <c r="E116" s="8">
        <v>0</v>
      </c>
      <c r="F116" s="5" t="s">
        <v>109</v>
      </c>
      <c r="G116" s="5" t="s">
        <v>6</v>
      </c>
    </row>
    <row r="117" spans="1:7" x14ac:dyDescent="0.25">
      <c r="A117" s="5" t="s">
        <v>58</v>
      </c>
      <c r="B117" s="5" t="s">
        <v>1</v>
      </c>
      <c r="C117" s="6">
        <v>1058000</v>
      </c>
      <c r="D117" s="7">
        <v>1058000</v>
      </c>
      <c r="E117" s="8">
        <v>0</v>
      </c>
      <c r="F117" s="5" t="s">
        <v>109</v>
      </c>
      <c r="G117" s="5" t="s">
        <v>6</v>
      </c>
    </row>
    <row r="118" spans="1:7" x14ac:dyDescent="0.25">
      <c r="A118" s="5" t="s">
        <v>90</v>
      </c>
      <c r="B118" s="5" t="s">
        <v>1</v>
      </c>
      <c r="C118" s="6">
        <v>611000</v>
      </c>
      <c r="D118" s="7">
        <v>611000</v>
      </c>
      <c r="E118" s="8">
        <v>0</v>
      </c>
      <c r="F118" s="5" t="s">
        <v>109</v>
      </c>
      <c r="G118" s="5" t="s">
        <v>6</v>
      </c>
    </row>
    <row r="119" spans="1:7" x14ac:dyDescent="0.25">
      <c r="A119" t="s">
        <v>27</v>
      </c>
      <c r="B119" t="s">
        <v>1</v>
      </c>
      <c r="C119" s="9">
        <v>1763499</v>
      </c>
      <c r="D119" s="10">
        <v>1763499</v>
      </c>
      <c r="E119" s="8">
        <v>0</v>
      </c>
      <c r="F119" t="s">
        <v>109</v>
      </c>
      <c r="G119" s="5" t="s">
        <v>6</v>
      </c>
    </row>
    <row r="120" spans="1:7" ht="15.75" x14ac:dyDescent="0.25">
      <c r="A120" t="s">
        <v>72</v>
      </c>
      <c r="B120" t="s">
        <v>1</v>
      </c>
      <c r="C120" s="17">
        <v>408000</v>
      </c>
      <c r="D120" s="18">
        <v>285597</v>
      </c>
      <c r="E120" s="19">
        <v>36170</v>
      </c>
      <c r="F120" t="s">
        <v>109</v>
      </c>
      <c r="G120" t="s">
        <v>6</v>
      </c>
    </row>
    <row r="121" spans="1:7" x14ac:dyDescent="0.25">
      <c r="A121" t="s">
        <v>84</v>
      </c>
      <c r="B121" t="s">
        <v>1</v>
      </c>
      <c r="C121" s="9">
        <v>20000000</v>
      </c>
      <c r="D121" s="7">
        <v>2000000</v>
      </c>
      <c r="E121" s="21">
        <v>0</v>
      </c>
      <c r="F121" t="s">
        <v>109</v>
      </c>
      <c r="G121" s="5" t="s">
        <v>6</v>
      </c>
    </row>
    <row r="122" spans="1:7" x14ac:dyDescent="0.25">
      <c r="A122" t="s">
        <v>55</v>
      </c>
      <c r="B122" t="s">
        <v>1</v>
      </c>
      <c r="C122" s="9">
        <f>D122</f>
        <v>70000</v>
      </c>
      <c r="D122" s="7">
        <v>70000</v>
      </c>
      <c r="E122" s="21">
        <v>0</v>
      </c>
      <c r="F122" t="s">
        <v>109</v>
      </c>
      <c r="G122" s="5" t="s">
        <v>6</v>
      </c>
    </row>
    <row r="123" spans="1:7" x14ac:dyDescent="0.25">
      <c r="A123" t="s">
        <v>47</v>
      </c>
      <c r="B123" t="s">
        <v>1</v>
      </c>
      <c r="C123" s="9">
        <f>D123</f>
        <v>49566.9</v>
      </c>
      <c r="D123" s="7">
        <v>49566.9</v>
      </c>
      <c r="E123" s="21">
        <v>0</v>
      </c>
      <c r="F123" t="s">
        <v>109</v>
      </c>
      <c r="G123" t="s">
        <v>6</v>
      </c>
    </row>
    <row r="124" spans="1:7" x14ac:dyDescent="0.25">
      <c r="A124" s="25" t="s">
        <v>73</v>
      </c>
      <c r="B124" t="s">
        <v>1</v>
      </c>
      <c r="C124" s="6">
        <v>50544</v>
      </c>
      <c r="D124" s="7">
        <v>50544</v>
      </c>
      <c r="E124" s="21">
        <v>0</v>
      </c>
      <c r="F124" s="5" t="s">
        <v>109</v>
      </c>
      <c r="G124" s="5" t="s">
        <v>6</v>
      </c>
    </row>
    <row r="125" spans="1:7" x14ac:dyDescent="0.25">
      <c r="A125" t="s">
        <v>100</v>
      </c>
      <c r="B125" t="s">
        <v>1</v>
      </c>
      <c r="C125" s="9">
        <v>4000</v>
      </c>
      <c r="D125" s="10">
        <v>4000</v>
      </c>
      <c r="E125" s="21">
        <v>0</v>
      </c>
      <c r="F125" s="5" t="s">
        <v>109</v>
      </c>
      <c r="G125" s="5" t="s">
        <v>6</v>
      </c>
    </row>
    <row r="126" spans="1:7" x14ac:dyDescent="0.25">
      <c r="A126" t="s">
        <v>24</v>
      </c>
      <c r="B126" t="s">
        <v>1</v>
      </c>
      <c r="C126" s="9">
        <v>45000</v>
      </c>
      <c r="D126" s="10">
        <v>45000</v>
      </c>
      <c r="E126" s="21">
        <v>0</v>
      </c>
      <c r="F126" s="5" t="s">
        <v>109</v>
      </c>
      <c r="G126" s="5" t="s">
        <v>6</v>
      </c>
    </row>
    <row r="127" spans="1:7" x14ac:dyDescent="0.25">
      <c r="A127" s="5" t="s">
        <v>91</v>
      </c>
      <c r="B127" s="5" t="s">
        <v>2</v>
      </c>
      <c r="C127" s="6">
        <v>466322</v>
      </c>
      <c r="D127" s="7">
        <v>466322</v>
      </c>
      <c r="E127" s="8">
        <v>0</v>
      </c>
      <c r="F127" s="5" t="s">
        <v>109</v>
      </c>
      <c r="G127" s="5" t="s">
        <v>6</v>
      </c>
    </row>
    <row r="128" spans="1:7" x14ac:dyDescent="0.25">
      <c r="A128" s="11" t="s">
        <v>44</v>
      </c>
      <c r="B128" s="5" t="s">
        <v>2</v>
      </c>
      <c r="C128" s="6">
        <v>1250000</v>
      </c>
      <c r="D128" s="7">
        <v>1250000</v>
      </c>
      <c r="E128" s="8">
        <v>0</v>
      </c>
      <c r="F128" t="s">
        <v>109</v>
      </c>
      <c r="G128" s="5" t="s">
        <v>6</v>
      </c>
    </row>
    <row r="129" spans="1:7" x14ac:dyDescent="0.25">
      <c r="A129" s="5" t="s">
        <v>32</v>
      </c>
      <c r="B129" s="5" t="s">
        <v>2</v>
      </c>
      <c r="C129" s="9">
        <v>898000</v>
      </c>
      <c r="D129" s="7">
        <v>898000</v>
      </c>
      <c r="E129" s="8">
        <v>0</v>
      </c>
      <c r="F129" t="s">
        <v>109</v>
      </c>
      <c r="G129" s="5" t="s">
        <v>6</v>
      </c>
    </row>
    <row r="130" spans="1:7" x14ac:dyDescent="0.25">
      <c r="A130" t="s">
        <v>83</v>
      </c>
      <c r="B130" s="5" t="s">
        <v>2</v>
      </c>
      <c r="C130" s="6">
        <v>1423700</v>
      </c>
      <c r="D130" s="7">
        <v>1423700</v>
      </c>
      <c r="E130" s="8">
        <v>0</v>
      </c>
      <c r="F130" t="s">
        <v>109</v>
      </c>
      <c r="G130" t="s">
        <v>6</v>
      </c>
    </row>
    <row r="131" spans="1:7" x14ac:dyDescent="0.25">
      <c r="A131" t="s">
        <v>25</v>
      </c>
      <c r="B131" s="5" t="s">
        <v>2</v>
      </c>
      <c r="C131" s="9">
        <v>3782708</v>
      </c>
      <c r="D131" s="10">
        <v>3601420</v>
      </c>
      <c r="E131" s="8">
        <f>SUM(C131)-D131</f>
        <v>181288</v>
      </c>
      <c r="F131" t="s">
        <v>109</v>
      </c>
      <c r="G131" t="s">
        <v>6</v>
      </c>
    </row>
    <row r="132" spans="1:7" x14ac:dyDescent="0.25">
      <c r="A132" t="s">
        <v>61</v>
      </c>
      <c r="B132" s="5" t="s">
        <v>2</v>
      </c>
      <c r="C132" s="9">
        <v>1561371</v>
      </c>
      <c r="D132" s="10">
        <v>1527299</v>
      </c>
      <c r="E132" s="8">
        <f>SUM(C132)-D132</f>
        <v>34072</v>
      </c>
      <c r="F132" t="s">
        <v>109</v>
      </c>
      <c r="G132" t="s">
        <v>6</v>
      </c>
    </row>
    <row r="133" spans="1:7" x14ac:dyDescent="0.25">
      <c r="A133" t="s">
        <v>63</v>
      </c>
      <c r="B133" s="5" t="s">
        <v>2</v>
      </c>
      <c r="C133" s="9">
        <v>508073</v>
      </c>
      <c r="D133" s="10">
        <v>653154</v>
      </c>
      <c r="E133" s="8">
        <f>SUM(C133)-D133</f>
        <v>-145081</v>
      </c>
      <c r="F133" t="s">
        <v>109</v>
      </c>
      <c r="G133" t="s">
        <v>6</v>
      </c>
    </row>
    <row r="134" spans="1:7" x14ac:dyDescent="0.25">
      <c r="A134" t="s">
        <v>89</v>
      </c>
      <c r="B134" s="5" t="s">
        <v>2</v>
      </c>
      <c r="C134" s="9">
        <v>162669</v>
      </c>
      <c r="D134" s="10">
        <v>163555</v>
      </c>
      <c r="E134" s="8">
        <f>SUM(C134)-D134</f>
        <v>-886</v>
      </c>
      <c r="F134" t="s">
        <v>109</v>
      </c>
      <c r="G134" t="s">
        <v>6</v>
      </c>
    </row>
    <row r="135" spans="1:7" x14ac:dyDescent="0.25">
      <c r="A135" s="5" t="s">
        <v>30</v>
      </c>
      <c r="B135" s="5" t="s">
        <v>2</v>
      </c>
      <c r="C135" s="6">
        <v>1379720</v>
      </c>
      <c r="D135" s="7">
        <v>1379720</v>
      </c>
      <c r="E135" s="21">
        <v>0</v>
      </c>
      <c r="F135" s="5" t="s">
        <v>109</v>
      </c>
      <c r="G135" s="5" t="s">
        <v>6</v>
      </c>
    </row>
    <row r="136" spans="1:7" x14ac:dyDescent="0.25">
      <c r="A136" t="s">
        <v>23</v>
      </c>
      <c r="B136" s="5" t="s">
        <v>2</v>
      </c>
      <c r="C136" s="9">
        <f>D136</f>
        <v>250000</v>
      </c>
      <c r="D136" s="7">
        <v>250000</v>
      </c>
      <c r="E136" s="21">
        <v>0</v>
      </c>
      <c r="F136" t="s">
        <v>109</v>
      </c>
      <c r="G136" s="5" t="s">
        <v>6</v>
      </c>
    </row>
    <row r="137" spans="1:7" x14ac:dyDescent="0.25">
      <c r="A137" t="s">
        <v>14</v>
      </c>
      <c r="B137" s="5" t="s">
        <v>2</v>
      </c>
      <c r="C137" s="9">
        <f>D137</f>
        <v>162000</v>
      </c>
      <c r="D137" s="7">
        <v>162000</v>
      </c>
      <c r="E137" s="21">
        <v>0</v>
      </c>
      <c r="F137" t="s">
        <v>109</v>
      </c>
      <c r="G137" s="5" t="s">
        <v>6</v>
      </c>
    </row>
    <row r="138" spans="1:7" x14ac:dyDescent="0.25">
      <c r="A138" t="s">
        <v>28</v>
      </c>
      <c r="B138" s="5" t="s">
        <v>2</v>
      </c>
      <c r="C138" s="9">
        <f>D138</f>
        <v>174000</v>
      </c>
      <c r="D138" s="7">
        <v>174000</v>
      </c>
      <c r="E138" s="21">
        <v>0</v>
      </c>
      <c r="F138" t="s">
        <v>109</v>
      </c>
      <c r="G138" s="5" t="s">
        <v>6</v>
      </c>
    </row>
    <row r="139" spans="1:7" x14ac:dyDescent="0.25">
      <c r="A139" t="s">
        <v>75</v>
      </c>
      <c r="B139" s="5" t="s">
        <v>2</v>
      </c>
      <c r="C139" s="9">
        <f>D139</f>
        <v>333015</v>
      </c>
      <c r="D139" s="7">
        <v>333015</v>
      </c>
      <c r="E139" s="21">
        <v>0</v>
      </c>
      <c r="F139" t="s">
        <v>109</v>
      </c>
      <c r="G139" s="5" t="s">
        <v>6</v>
      </c>
    </row>
    <row r="140" spans="1:7" x14ac:dyDescent="0.25">
      <c r="A140" t="s">
        <v>88</v>
      </c>
      <c r="B140" s="5" t="s">
        <v>2</v>
      </c>
      <c r="C140" s="9">
        <f>D140</f>
        <v>273833</v>
      </c>
      <c r="D140" s="10">
        <v>273833</v>
      </c>
      <c r="E140" s="21">
        <v>0</v>
      </c>
      <c r="F140" t="s">
        <v>109</v>
      </c>
      <c r="G140" t="s">
        <v>6</v>
      </c>
    </row>
    <row r="141" spans="1:7" x14ac:dyDescent="0.25">
      <c r="A141" s="5" t="s">
        <v>121</v>
      </c>
      <c r="B141" s="5" t="s">
        <v>1</v>
      </c>
      <c r="C141" s="6">
        <v>266273</v>
      </c>
      <c r="D141" s="7"/>
      <c r="E141" s="8">
        <v>0</v>
      </c>
      <c r="F141" s="5" t="s">
        <v>111</v>
      </c>
      <c r="G141" s="5" t="s">
        <v>120</v>
      </c>
    </row>
    <row r="142" spans="1:7" x14ac:dyDescent="0.25">
      <c r="A142" t="s">
        <v>67</v>
      </c>
      <c r="B142" t="s">
        <v>1</v>
      </c>
      <c r="C142" s="9">
        <f>D142</f>
        <v>50000</v>
      </c>
      <c r="D142" s="7">
        <v>50000</v>
      </c>
      <c r="E142" s="21">
        <v>0</v>
      </c>
      <c r="F142" t="s">
        <v>111</v>
      </c>
      <c r="G142" s="5" t="s">
        <v>6</v>
      </c>
    </row>
    <row r="143" spans="1:7" x14ac:dyDescent="0.25">
      <c r="A143" t="s">
        <v>80</v>
      </c>
      <c r="B143" t="s">
        <v>1</v>
      </c>
      <c r="C143" s="9">
        <f>D143</f>
        <v>60000</v>
      </c>
      <c r="D143" s="7">
        <v>60000</v>
      </c>
      <c r="E143" s="21">
        <v>0</v>
      </c>
      <c r="F143" t="s">
        <v>111</v>
      </c>
      <c r="G143" s="5" t="s">
        <v>6</v>
      </c>
    </row>
    <row r="144" spans="1:7" x14ac:dyDescent="0.25">
      <c r="A144" s="25" t="s">
        <v>73</v>
      </c>
      <c r="B144" t="s">
        <v>1</v>
      </c>
      <c r="C144" s="6">
        <v>50544</v>
      </c>
      <c r="D144" s="7">
        <v>50544</v>
      </c>
      <c r="E144" s="21">
        <v>0</v>
      </c>
      <c r="F144" s="5" t="s">
        <v>111</v>
      </c>
      <c r="G144" s="5" t="s">
        <v>6</v>
      </c>
    </row>
    <row r="145" spans="1:7" x14ac:dyDescent="0.25">
      <c r="A145" t="s">
        <v>83</v>
      </c>
      <c r="B145" s="5" t="s">
        <v>2</v>
      </c>
      <c r="C145" s="9">
        <v>1552354</v>
      </c>
      <c r="D145" s="7">
        <v>1552345</v>
      </c>
      <c r="E145" s="8">
        <v>0</v>
      </c>
      <c r="F145" t="s">
        <v>111</v>
      </c>
      <c r="G145" t="s">
        <v>6</v>
      </c>
    </row>
    <row r="146" spans="1:7" x14ac:dyDescent="0.25">
      <c r="A146" t="s">
        <v>25</v>
      </c>
      <c r="B146" s="5" t="s">
        <v>2</v>
      </c>
      <c r="C146" s="9">
        <v>3355328</v>
      </c>
      <c r="D146" s="10">
        <v>3355328</v>
      </c>
      <c r="E146" s="21">
        <v>0</v>
      </c>
      <c r="F146" t="s">
        <v>111</v>
      </c>
      <c r="G146" t="s">
        <v>6</v>
      </c>
    </row>
    <row r="147" spans="1:7" x14ac:dyDescent="0.25">
      <c r="A147" t="s">
        <v>61</v>
      </c>
      <c r="B147" s="5" t="s">
        <v>2</v>
      </c>
      <c r="C147" s="9">
        <v>1456907</v>
      </c>
      <c r="D147" s="10">
        <v>1456907</v>
      </c>
      <c r="E147" s="21">
        <v>0</v>
      </c>
      <c r="F147" t="s">
        <v>111</v>
      </c>
      <c r="G147" t="s">
        <v>6</v>
      </c>
    </row>
    <row r="148" spans="1:7" x14ac:dyDescent="0.25">
      <c r="A148" t="s">
        <v>63</v>
      </c>
      <c r="B148" s="5" t="s">
        <v>2</v>
      </c>
      <c r="C148" s="9">
        <v>242500</v>
      </c>
      <c r="D148" s="10">
        <v>242500</v>
      </c>
      <c r="E148" s="21">
        <v>0</v>
      </c>
      <c r="F148" t="s">
        <v>111</v>
      </c>
      <c r="G148" t="s">
        <v>6</v>
      </c>
    </row>
    <row r="149" spans="1:7" x14ac:dyDescent="0.25">
      <c r="A149" s="5" t="s">
        <v>30</v>
      </c>
      <c r="B149" s="5" t="s">
        <v>2</v>
      </c>
      <c r="C149" s="6">
        <v>616224</v>
      </c>
      <c r="D149" s="7">
        <v>616224</v>
      </c>
      <c r="E149" s="21">
        <v>0</v>
      </c>
      <c r="F149" s="5" t="s">
        <v>111</v>
      </c>
      <c r="G149" s="5" t="s">
        <v>6</v>
      </c>
    </row>
    <row r="150" spans="1:7" x14ac:dyDescent="0.25">
      <c r="A150" t="s">
        <v>81</v>
      </c>
      <c r="B150" s="5" t="s">
        <v>2</v>
      </c>
      <c r="C150" s="9">
        <f>D150</f>
        <v>1705224</v>
      </c>
      <c r="D150" s="7">
        <v>1705224</v>
      </c>
      <c r="E150" s="21">
        <v>0</v>
      </c>
      <c r="F150" t="s">
        <v>111</v>
      </c>
      <c r="G150" s="5" t="s">
        <v>6</v>
      </c>
    </row>
    <row r="151" spans="1:7" x14ac:dyDescent="0.25">
      <c r="B151" s="5"/>
      <c r="D151" s="10"/>
      <c r="E151" s="21"/>
      <c r="G151" s="5"/>
    </row>
    <row r="152" spans="1:7" x14ac:dyDescent="0.25">
      <c r="B152" s="5"/>
      <c r="D152" s="10"/>
      <c r="E152" s="21"/>
      <c r="G152" s="5"/>
    </row>
    <row r="153" spans="1:7" x14ac:dyDescent="0.25">
      <c r="A153" t="s">
        <v>112</v>
      </c>
      <c r="B153" t="s">
        <v>1</v>
      </c>
      <c r="C153" s="9">
        <v>1345000</v>
      </c>
      <c r="D153" s="7"/>
      <c r="E153" s="21">
        <v>0</v>
      </c>
      <c r="F153" t="s">
        <v>109</v>
      </c>
      <c r="G153" s="5" t="s">
        <v>113</v>
      </c>
    </row>
    <row r="154" spans="1:7" x14ac:dyDescent="0.25">
      <c r="A154" s="23" t="s">
        <v>114</v>
      </c>
      <c r="B154" t="s">
        <v>1</v>
      </c>
      <c r="C154" s="24" t="s">
        <v>115</v>
      </c>
      <c r="D154" s="7">
        <v>0</v>
      </c>
      <c r="E154" s="21">
        <v>0</v>
      </c>
      <c r="F154" t="s">
        <v>106</v>
      </c>
      <c r="G154" t="s">
        <v>113</v>
      </c>
    </row>
    <row r="155" spans="1:7" x14ac:dyDescent="0.25">
      <c r="A155" s="23" t="s">
        <v>116</v>
      </c>
      <c r="B155" t="s">
        <v>1</v>
      </c>
      <c r="C155" s="24" t="s">
        <v>115</v>
      </c>
      <c r="D155" s="7">
        <v>0</v>
      </c>
      <c r="E155" s="21">
        <v>0</v>
      </c>
      <c r="F155" t="s">
        <v>107</v>
      </c>
      <c r="G155" s="5" t="s">
        <v>113</v>
      </c>
    </row>
    <row r="156" spans="1:7" x14ac:dyDescent="0.25">
      <c r="A156" t="s">
        <v>117</v>
      </c>
      <c r="B156" t="s">
        <v>1</v>
      </c>
      <c r="C156" s="9">
        <f>D156</f>
        <v>0</v>
      </c>
      <c r="D156" s="10">
        <v>0</v>
      </c>
      <c r="E156" s="21">
        <v>0</v>
      </c>
      <c r="F156" t="s">
        <v>108</v>
      </c>
      <c r="G156" t="s">
        <v>113</v>
      </c>
    </row>
    <row r="157" spans="1:7" x14ac:dyDescent="0.25">
      <c r="A157" s="25" t="s">
        <v>118</v>
      </c>
      <c r="B157" t="s">
        <v>1</v>
      </c>
      <c r="C157" s="6">
        <v>109000</v>
      </c>
      <c r="D157" s="7"/>
      <c r="E157" s="21">
        <v>0</v>
      </c>
      <c r="F157" s="5" t="s">
        <v>108</v>
      </c>
      <c r="G157" s="5" t="s">
        <v>113</v>
      </c>
    </row>
    <row r="158" spans="1:7" x14ac:dyDescent="0.25">
      <c r="D158" s="10"/>
      <c r="E158" s="8"/>
    </row>
    <row r="159" spans="1:7" x14ac:dyDescent="0.25">
      <c r="D159" s="10"/>
      <c r="E159" s="8"/>
    </row>
    <row r="160" spans="1:7" x14ac:dyDescent="0.25">
      <c r="D160" s="10"/>
      <c r="E160" s="8"/>
    </row>
    <row r="161" spans="4:5" x14ac:dyDescent="0.25">
      <c r="D161" s="10"/>
      <c r="E161" s="8"/>
    </row>
    <row r="162" spans="4:5" x14ac:dyDescent="0.25">
      <c r="D162" s="10"/>
      <c r="E162" s="8"/>
    </row>
  </sheetData>
  <sortState xmlns:xlrd2="http://schemas.microsoft.com/office/spreadsheetml/2017/richdata2" ref="A6:G150">
    <sortCondition ref="F6:F150"/>
    <sortCondition ref="B6:B15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cb5ddea2927bada2bb4aefbcf2aa877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54ae6ad4f42aaf0f427f0c2653fc457b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833F8E-7B5A-47A0-9A44-E5E574D0E106}"/>
</file>

<file path=customXml/itemProps2.xml><?xml version="1.0" encoding="utf-8"?>
<ds:datastoreItem xmlns:ds="http://schemas.openxmlformats.org/officeDocument/2006/customXml" ds:itemID="{931D20DE-E2D5-4E0B-A0DE-CDA34DA0F24C}">
  <ds:schemaRefs>
    <ds:schemaRef ds:uri="http://schemas.microsoft.com/office/2006/documentManagement/types"/>
    <ds:schemaRef ds:uri="75294fab-7fe7-452f-842e-180570766c1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132ebfd-a5a7-472e-9475-83cf6f179b48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3F8F6F2-110E-486E-BDB4-184179C321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Loach , Steven (HEAD OF CORP FINANCE&amp;BUSINESS PARTNERING)</dc:creator>
  <cp:lastModifiedBy>Loach , Steven (HEAD OF CORP FINANCE&amp;BUSINESS PARTNERI</cp:lastModifiedBy>
  <dcterms:created xsi:type="dcterms:W3CDTF">2025-06-06T07:46:02Z</dcterms:created>
  <dcterms:modified xsi:type="dcterms:W3CDTF">2025-06-06T07:55:45Z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</Properties>
</file>