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ane020\Downloads\July FOIs\"/>
    </mc:Choice>
  </mc:AlternateContent>
  <xr:revisionPtr revIDLastSave="0" documentId="13_ncr:1_{BA244BC0-DEDD-4D24-88FB-248AA19B8A3E}" xr6:coauthVersionLast="47" xr6:coauthVersionMax="47" xr10:uidLastSave="{00000000-0000-0000-0000-000000000000}"/>
  <bookViews>
    <workbookView xWindow="-110" yWindow="-110" windowWidth="19420" windowHeight="12300" activeTab="4" xr2:uid="{6EF4A049-9A3C-4300-99ED-D2873526F103}"/>
  </bookViews>
  <sheets>
    <sheet name="FOI 6531" sheetId="1" r:id="rId1"/>
    <sheet name="Q1" sheetId="2" r:id="rId2"/>
    <sheet name="Q2" sheetId="3" r:id="rId3"/>
    <sheet name="Q2 Add info" sheetId="4" r:id="rId4"/>
    <sheet name="Q3"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21" i="4" l="1"/>
  <c r="L18" i="4"/>
  <c r="L22" i="4" s="1"/>
  <c r="L24" i="4" s="1"/>
  <c r="K18" i="4"/>
  <c r="K22" i="4" s="1"/>
  <c r="K24" i="4" s="1"/>
  <c r="J18" i="4"/>
  <c r="J22" i="4" s="1"/>
  <c r="J24" i="4" s="1"/>
  <c r="I18" i="4"/>
  <c r="I22" i="4" s="1"/>
  <c r="I24" i="4" s="1"/>
  <c r="H18" i="4"/>
  <c r="H22" i="4" s="1"/>
  <c r="G18" i="4"/>
  <c r="F18" i="4"/>
  <c r="F22" i="4" s="1"/>
  <c r="H24" i="4" l="1"/>
  <c r="M22" i="4"/>
  <c r="M24" i="4" s="1"/>
</calcChain>
</file>

<file path=xl/sharedStrings.xml><?xml version="1.0" encoding="utf-8"?>
<sst xmlns="http://schemas.openxmlformats.org/spreadsheetml/2006/main" count="113" uniqueCount="101">
  <si>
    <t>Q1. In-house service provision</t>
  </si>
  <si>
    <t>In-house provision refers to a service delivered directly by staff employed by the local authority and not contracted to another organisation.</t>
  </si>
  <si>
    <r>
      <t xml:space="preserve">If your local authority currently delivers any </t>
    </r>
    <r>
      <rPr>
        <b/>
        <sz val="11"/>
        <color theme="1"/>
        <rFont val="Arial"/>
        <family val="2"/>
      </rPr>
      <t>in-house</t>
    </r>
    <r>
      <rPr>
        <sz val="11"/>
        <color theme="1"/>
        <rFont val="Arial"/>
        <family val="2"/>
      </rPr>
      <t xml:space="preserve"> domestic abuse or violence against women and girls (VAWG) services, please fill out this table with information about these in-house services. Please include any services which are delivered partially in-house. Please use a separate row for each service.</t>
    </r>
  </si>
  <si>
    <t>1.a. What domestic abuse or VAWG services does your local authority deliver in-house?</t>
  </si>
  <si>
    <t>1.b. How long has this in-house service been running?</t>
  </si>
  <si>
    <t xml:space="preserve">1.c. Has this in-house service replaced an existing service previously run by an alternative provider? 
</t>
  </si>
  <si>
    <t>1.d. If yes to 1.c., what was the name of the previous provider?</t>
  </si>
  <si>
    <t>e.g. IDVA service; outreach; refuge or safe accommodation</t>
  </si>
  <si>
    <t>e.g. Since April 2021</t>
  </si>
  <si>
    <t>e.g. Yes</t>
  </si>
  <si>
    <t>e.g. Avon Valley Domestic Abuse Service</t>
  </si>
  <si>
    <t>Response</t>
  </si>
  <si>
    <t>We don't provide any inhouse Domestic Abuse Services or violence against women and children services, they are all commissioned services.</t>
  </si>
  <si>
    <t>N/A</t>
  </si>
  <si>
    <t>Q2. Domestic Abuse Spending</t>
  </si>
  <si>
    <r>
      <t xml:space="preserve">Looking at your total commissioned spend on domestic abuse and VAWG provision for the 2025/6 financial year </t>
    </r>
    <r>
      <rPr>
        <sz val="11"/>
        <color rgb="FF000000"/>
        <rFont val="Arial"/>
        <family val="2"/>
      </rPr>
      <t>(1 April 2025 to 31 March 2026)</t>
    </r>
    <r>
      <rPr>
        <sz val="11"/>
        <color theme="1"/>
        <rFont val="Arial"/>
        <family val="2"/>
      </rPr>
      <t xml:space="preserve">, and adjusting for inflation, is it </t>
    </r>
    <r>
      <rPr>
        <b/>
        <sz val="11"/>
        <color theme="1"/>
        <rFont val="Arial"/>
        <family val="2"/>
      </rPr>
      <t>higher, lower, or the same</t>
    </r>
    <r>
      <rPr>
        <sz val="11"/>
        <color theme="1"/>
        <rFont val="Arial"/>
        <family val="2"/>
      </rPr>
      <t xml:space="preserve"> as when you last commissioned domestic abuse provision? </t>
    </r>
  </si>
  <si>
    <t>Higher</t>
  </si>
  <si>
    <t>We have commissioned additional services .</t>
  </si>
  <si>
    <t>Spend Detail</t>
  </si>
  <si>
    <t>2017/18</t>
  </si>
  <si>
    <t>2018/19</t>
  </si>
  <si>
    <t>2019/20</t>
  </si>
  <si>
    <t>2020/21</t>
  </si>
  <si>
    <t>2021/22</t>
  </si>
  <si>
    <t>2022/23</t>
  </si>
  <si>
    <t>2023/24</t>
  </si>
  <si>
    <t>2024/25</t>
  </si>
  <si>
    <t>2025/26</t>
  </si>
  <si>
    <t>2026/27</t>
  </si>
  <si>
    <t>2027/28</t>
  </si>
  <si>
    <t>IDAS Core Contract Cost</t>
  </si>
  <si>
    <t>IDAS Core Contract IDVA uplift</t>
  </si>
  <si>
    <t>IDAS Core Contract Special Projects</t>
  </si>
  <si>
    <t>LGBT Post 1 (.5) - special project</t>
  </si>
  <si>
    <t>BME Post 2 (.5) - special project</t>
  </si>
  <si>
    <t xml:space="preserve">Children's Therapy Pilot </t>
  </si>
  <si>
    <t xml:space="preserve">DA  - Training </t>
  </si>
  <si>
    <t>Housing Placement Coordinator</t>
  </si>
  <si>
    <t xml:space="preserve">Target Hardening </t>
  </si>
  <si>
    <t>Inflationary Uplift on SYMCA post</t>
  </si>
  <si>
    <t>IDAS IFD Lead</t>
  </si>
  <si>
    <t>MARAC Admin</t>
  </si>
  <si>
    <t>Contribution to MARAC Manager</t>
  </si>
  <si>
    <t>IDAS Core contract inflationary uplift</t>
  </si>
  <si>
    <t>BSARCS Inflationary uplift</t>
  </si>
  <si>
    <t>Pre-Birth Assessment LEAD</t>
  </si>
  <si>
    <t>Total</t>
  </si>
  <si>
    <t>Overall Spend</t>
  </si>
  <si>
    <t>2028/29</t>
  </si>
  <si>
    <t>2029/30</t>
  </si>
  <si>
    <t>Agreed Spend at Tender</t>
  </si>
  <si>
    <t>Actual Spend</t>
  </si>
  <si>
    <t>Provider</t>
  </si>
  <si>
    <t>Start Date</t>
  </si>
  <si>
    <t xml:space="preserve">End Date </t>
  </si>
  <si>
    <t>Option to extend</t>
  </si>
  <si>
    <t xml:space="preserve">Extension taken </t>
  </si>
  <si>
    <t>Final End Date</t>
  </si>
  <si>
    <t>IDAS</t>
  </si>
  <si>
    <t>2 years &amp; a further 1 year through a waiver</t>
  </si>
  <si>
    <t>Yes</t>
  </si>
  <si>
    <t>2 years</t>
  </si>
  <si>
    <t xml:space="preserve">Q3: Domestic Abuse Tender Evaluation </t>
  </si>
  <si>
    <r>
      <t xml:space="preserve">Please fill out the table below with the following information for each procurement exercise undertaken by your local authority for domestic abuse or VAWG support services where the resulting contract was </t>
    </r>
    <r>
      <rPr>
        <b/>
        <sz val="11"/>
        <color rgb="FF000000"/>
        <rFont val="Arial"/>
        <family val="2"/>
      </rPr>
      <t>active at any point during the 2025–26 financial year</t>
    </r>
    <r>
      <rPr>
        <sz val="11"/>
        <color rgb="FF000000"/>
        <rFont val="Arial"/>
        <family val="2"/>
      </rPr>
      <t xml:space="preserve"> (1 April 2025 to 31 March 2026). Please use one row for each separate tender. </t>
    </r>
  </si>
  <si>
    <t>3.a. Tender title/description</t>
  </si>
  <si>
    <t>3.b. Month and year of award</t>
  </si>
  <si>
    <t xml:space="preserve">c. Name of successful applicant </t>
  </si>
  <si>
    <t>d. Number of applicants</t>
  </si>
  <si>
    <t>e. Award criteria and weightings for the tender</t>
  </si>
  <si>
    <r>
      <t>·</t>
    </r>
    <r>
      <rPr>
        <sz val="7"/>
        <color theme="1"/>
        <rFont val="Times New Roman"/>
        <family val="1"/>
      </rPr>
      <t xml:space="preserve">        </t>
    </r>
    <r>
      <rPr>
        <i/>
        <sz val="10"/>
        <color rgb="FF000000"/>
        <rFont val="Aptos"/>
        <family val="2"/>
      </rPr>
      <t xml:space="preserve">Please include a tender identification code if available. </t>
    </r>
  </si>
  <si>
    <r>
      <t>·</t>
    </r>
    <r>
      <rPr>
        <sz val="7"/>
        <color theme="1"/>
        <rFont val="Times New Roman"/>
        <family val="1"/>
      </rPr>
      <t xml:space="preserve">        </t>
    </r>
    <r>
      <rPr>
        <i/>
        <sz val="10"/>
        <color rgb="FF000000"/>
        <rFont val="Aptos"/>
        <family val="2"/>
      </rPr>
      <t>If joint/collaborative commissioning was conducted, please state the name of any other commissioning partners.</t>
    </r>
  </si>
  <si>
    <t>Please list the name of the service rather than the name of the individual applicant.</t>
  </si>
  <si>
    <t>Please only include compliant bids received at final submission stage.</t>
  </si>
  <si>
    <r>
      <t>·</t>
    </r>
    <r>
      <rPr>
        <sz val="7"/>
        <color theme="1"/>
        <rFont val="Times New Roman"/>
        <family val="1"/>
      </rPr>
      <t xml:space="preserve">        </t>
    </r>
    <r>
      <rPr>
        <i/>
        <sz val="10"/>
        <color rgb="FF000000"/>
        <rFont val="Aptos"/>
        <family val="2"/>
      </rPr>
      <t xml:space="preserve">Please list each award criterion and any immediate sub-criteria used to evaluate tender applications, together with their weightings expressed as a percentage of the total available marks (totalling 100%). </t>
    </r>
  </si>
  <si>
    <r>
      <t>·</t>
    </r>
    <r>
      <rPr>
        <sz val="7"/>
        <color theme="1"/>
        <rFont val="Times New Roman"/>
        <family val="1"/>
      </rPr>
      <t xml:space="preserve">        </t>
    </r>
    <r>
      <rPr>
        <i/>
        <sz val="10"/>
        <color rgb="FF000000"/>
        <rFont val="Aptos"/>
        <family val="2"/>
      </rPr>
      <t xml:space="preserve">Where sub-criteria were used, please show their weighting as a percentage of the total (not just of the parent criterion). </t>
    </r>
  </si>
  <si>
    <r>
      <t>·</t>
    </r>
    <r>
      <rPr>
        <sz val="7"/>
        <color theme="1"/>
        <rFont val="Times New Roman"/>
        <family val="1"/>
      </rPr>
      <t xml:space="preserve">        </t>
    </r>
    <r>
      <rPr>
        <i/>
        <sz val="10"/>
        <color rgb="FF000000"/>
        <rFont val="Aptos"/>
        <family val="2"/>
      </rPr>
      <t>Individual evaluation questions, method statements etc. are not required.</t>
    </r>
  </si>
  <si>
    <t xml:space="preserve">E.g. Domestic Abuse Refuge and Community Support Service. Reference number XYZ. Jointly commissioned between Ashcombe Vale Council and East Calder District Council. </t>
  </si>
  <si>
    <t>E.g. May 2025</t>
  </si>
  <si>
    <t>E.g. Avon Valley Domestic Abuse Services</t>
  </si>
  <si>
    <t>E.g. 6</t>
  </si>
  <si>
    <t>E.g.</t>
  </si>
  <si>
    <t>Independent Domestic Abuse Services (IDAS)</t>
  </si>
  <si>
    <t>Quality – 75%; Price – 20%; Social Value – 5%.</t>
  </si>
  <si>
    <r>
      <t>·</t>
    </r>
    <r>
      <rPr>
        <sz val="7"/>
        <color theme="1"/>
        <rFont val="Aptos"/>
        <family val="2"/>
      </rPr>
      <t xml:space="preserve">        </t>
    </r>
    <r>
      <rPr>
        <sz val="10"/>
        <color rgb="FF000000"/>
        <rFont val="Aptos"/>
        <family val="2"/>
      </rPr>
      <t>Provision of Domestic Abuse Services</t>
    </r>
  </si>
  <si>
    <t>See green line above</t>
  </si>
  <si>
    <t>Evaluation criteria attached as a word document to e-mails sent by Jade 04/08/26</t>
  </si>
  <si>
    <t>Freedom of Information Request 2026/27</t>
  </si>
  <si>
    <t>Requested by Natalie Ward</t>
  </si>
  <si>
    <t>Women’s Aid Federation of England</t>
  </si>
  <si>
    <t>foi@womensaid.org.uk</t>
  </si>
  <si>
    <r>
      <t>Freedom of Information Request details:</t>
    </r>
    <r>
      <rPr>
        <sz val="11"/>
        <color theme="1"/>
        <rFont val="Arial"/>
        <family val="2"/>
      </rPr>
      <t xml:space="preserve"> </t>
    </r>
  </si>
  <si>
    <t>Women’s Aid Federation of England is requesting information regarding services for survivors of domestic violence and abuse in your local authority. The request aims to gain a full picture of the in-house services provided by your local authority; your local authority's spending on domestic abuse; and the tender evaluation criteria your local authority uses in domestic abuse commissioning.</t>
  </si>
  <si>
    <t xml:space="preserve"> please email foi@womensaid.org.uk.</t>
  </si>
  <si>
    <t xml:space="preserve">This Freedom of Information request should be completed directly by the local authority and not referred to another organisation to complete. If you would like any clarification, or the request to be submitted in a different format, </t>
  </si>
  <si>
    <r>
      <t>·</t>
    </r>
    <r>
      <rPr>
        <sz val="7"/>
        <color rgb="FF747474"/>
        <rFont val="Times New Roman"/>
        <family val="1"/>
      </rPr>
      <t xml:space="preserve">        </t>
    </r>
    <r>
      <rPr>
        <sz val="10"/>
        <color rgb="FF747474"/>
        <rFont val="Aptos"/>
        <family val="2"/>
      </rPr>
      <t>Price – 30%</t>
    </r>
  </si>
  <si>
    <r>
      <t>·</t>
    </r>
    <r>
      <rPr>
        <sz val="7"/>
        <color rgb="FF747474"/>
        <rFont val="Times New Roman"/>
        <family val="1"/>
      </rPr>
      <t xml:space="preserve">        </t>
    </r>
    <r>
      <rPr>
        <sz val="10"/>
        <color rgb="FF747474"/>
        <rFont val="Aptos"/>
        <family val="2"/>
      </rPr>
      <t xml:space="preserve">Quality – 70% </t>
    </r>
  </si>
  <si>
    <r>
      <t>o</t>
    </r>
    <r>
      <rPr>
        <sz val="7"/>
        <color rgb="FF747474"/>
        <rFont val="Times New Roman"/>
        <family val="1"/>
      </rPr>
      <t xml:space="preserve">   </t>
    </r>
    <r>
      <rPr>
        <sz val="10"/>
        <color rgb="FF747474"/>
        <rFont val="Aptos"/>
        <family val="2"/>
      </rPr>
      <t>Service delivery model – 25%</t>
    </r>
  </si>
  <si>
    <r>
      <t>o</t>
    </r>
    <r>
      <rPr>
        <sz val="7"/>
        <color rgb="FF747474"/>
        <rFont val="Times New Roman"/>
        <family val="1"/>
      </rPr>
      <t xml:space="preserve">   </t>
    </r>
    <r>
      <rPr>
        <sz val="10"/>
        <color rgb="FF747474"/>
        <rFont val="Aptos"/>
        <family val="2"/>
      </rPr>
      <t>Staffing, skills and capacity – 15%</t>
    </r>
  </si>
  <si>
    <r>
      <t>o</t>
    </r>
    <r>
      <rPr>
        <sz val="7"/>
        <color rgb="FF747474"/>
        <rFont val="Times New Roman"/>
        <family val="1"/>
      </rPr>
      <t xml:space="preserve">   </t>
    </r>
    <r>
      <rPr>
        <sz val="10"/>
        <color rgb="FF747474"/>
        <rFont val="Aptos"/>
        <family val="2"/>
      </rPr>
      <t>Safeguarding and risk management - 10%</t>
    </r>
  </si>
  <si>
    <r>
      <t>o</t>
    </r>
    <r>
      <rPr>
        <sz val="7"/>
        <color rgb="FF747474"/>
        <rFont val="Times New Roman"/>
        <family val="1"/>
      </rPr>
      <t xml:space="preserve">   </t>
    </r>
    <r>
      <rPr>
        <sz val="10"/>
        <color rgb="FF747474"/>
        <rFont val="Aptos"/>
        <family val="2"/>
      </rPr>
      <t>Partnership working – 10%</t>
    </r>
  </si>
  <si>
    <r>
      <t>o</t>
    </r>
    <r>
      <rPr>
        <sz val="7"/>
        <color rgb="FF747474"/>
        <rFont val="Times New Roman"/>
        <family val="1"/>
      </rPr>
      <t xml:space="preserve">   </t>
    </r>
    <r>
      <rPr>
        <sz val="10"/>
        <color rgb="FF747474"/>
        <rFont val="Aptos"/>
        <family val="2"/>
      </rPr>
      <t>Social Value –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</si>
</sst>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164" formatCode="&quot;£&quot;#,##0.00"/>
  </numFmts>
  <fonts count="22" x14ac:knownFonts="1">
    <font>
      <sz val="11"/>
      <color theme="1"/>
      <name val="Aptos Narrow"/>
      <family val="2"/>
      <scheme val="minor"/>
    </font>
    <font>
      <b/>
      <sz val="11"/>
      <color theme="1"/>
      <name val="Aptos Narrow"/>
      <family val="2"/>
      <scheme val="minor"/>
    </font>
    <font>
      <b/>
      <sz val="11"/>
      <color theme="1"/>
      <name val="Arial"/>
      <family val="2"/>
    </font>
    <font>
      <sz val="11"/>
      <color theme="1"/>
      <name val="Arial"/>
      <family val="2"/>
    </font>
    <font>
      <sz val="11"/>
      <color rgb="FF000000"/>
      <name val="Arial"/>
      <family val="2"/>
    </font>
    <font>
      <sz val="11"/>
      <color rgb="FF000000"/>
      <name val="Aptos Narrow"/>
      <family val="2"/>
      <scheme val="minor"/>
    </font>
    <font>
      <sz val="11"/>
      <name val="Aptos Narrow"/>
      <family val="2"/>
      <scheme val="minor"/>
    </font>
    <font>
      <b/>
      <sz val="11"/>
      <color rgb="FF000000"/>
      <name val="Arial"/>
      <family val="2"/>
    </font>
    <font>
      <b/>
      <sz val="10"/>
      <color rgb="FF000000"/>
      <name val="Aptos"/>
      <family val="2"/>
    </font>
    <font>
      <sz val="10"/>
      <color theme="1"/>
      <name val="Symbol"/>
      <family val="1"/>
      <charset val="2"/>
    </font>
    <font>
      <sz val="7"/>
      <color theme="1"/>
      <name val="Times New Roman"/>
      <family val="1"/>
    </font>
    <font>
      <i/>
      <sz val="10"/>
      <color rgb="FF000000"/>
      <name val="Aptos"/>
      <family val="2"/>
    </font>
    <font>
      <sz val="10"/>
      <color theme="1"/>
      <name val="Aptos"/>
      <family val="2"/>
    </font>
    <font>
      <sz val="7"/>
      <color theme="1"/>
      <name val="Aptos"/>
      <family val="2"/>
    </font>
    <font>
      <sz val="10"/>
      <color rgb="FF000000"/>
      <name val="Aptos"/>
      <family val="2"/>
    </font>
    <font>
      <sz val="16"/>
      <color rgb="FFB6006C"/>
      <name val="Arial"/>
      <family val="2"/>
    </font>
    <font>
      <u/>
      <sz val="11"/>
      <color theme="10"/>
      <name val="Aptos Narrow"/>
      <family val="2"/>
      <scheme val="minor"/>
    </font>
    <font>
      <sz val="11"/>
      <color theme="2" tint="-0.499984740745262"/>
      <name val="Aptos Narrow"/>
      <family val="2"/>
      <scheme val="minor"/>
    </font>
    <font>
      <sz val="10"/>
      <color rgb="FF747474"/>
      <name val="Aptos"/>
      <family val="2"/>
    </font>
    <font>
      <sz val="10"/>
      <color rgb="FF747474"/>
      <name val="Symbol"/>
      <family val="1"/>
      <charset val="2"/>
    </font>
    <font>
      <sz val="7"/>
      <color rgb="FF747474"/>
      <name val="Times New Roman"/>
      <family val="1"/>
    </font>
    <font>
      <sz val="10"/>
      <color rgb="FF747474"/>
      <name val="Courier New"/>
      <family val="3"/>
    </font>
  </fonts>
  <fills count="9">
    <fill>
      <patternFill patternType="none"/>
    </fill>
    <fill>
      <patternFill patternType="gray125"/>
    </fill>
    <fill>
      <patternFill patternType="solid">
        <fgColor theme="0" tint="-0.249977111117893"/>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BFBFBF"/>
        <bgColor indexed="64"/>
      </patternFill>
    </fill>
    <fill>
      <patternFill patternType="solid">
        <fgColor rgb="FFD9D9D9"/>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16" fillId="0" borderId="0" applyNumberFormat="0" applyFill="0" applyBorder="0" applyAlignment="0" applyProtection="0"/>
  </cellStyleXfs>
  <cellXfs count="83">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xf numFmtId="0" fontId="0" fillId="2" borderId="1" xfId="0" applyFill="1" applyBorder="1" applyAlignment="1">
      <alignment vertical="top" wrapText="1"/>
    </xf>
    <xf numFmtId="0" fontId="0" fillId="0" borderId="1" xfId="0" applyBorder="1"/>
    <xf numFmtId="0" fontId="0" fillId="0" borderId="1" xfId="0" applyBorder="1" applyAlignment="1">
      <alignment vertical="top"/>
    </xf>
    <xf numFmtId="0" fontId="1" fillId="0" borderId="0" xfId="0" applyFont="1"/>
    <xf numFmtId="0" fontId="1" fillId="3" borderId="1" xfId="0" applyFont="1" applyFill="1" applyBorder="1" applyAlignment="1">
      <alignment horizontal="left"/>
    </xf>
    <xf numFmtId="0" fontId="1" fillId="3" borderId="1" xfId="0" applyFont="1" applyFill="1" applyBorder="1" applyAlignment="1">
      <alignment horizontal="right"/>
    </xf>
    <xf numFmtId="0" fontId="1" fillId="3" borderId="1" xfId="0" applyFont="1" applyFill="1" applyBorder="1" applyAlignment="1">
      <alignment vertical="top"/>
    </xf>
    <xf numFmtId="0" fontId="5" fillId="0" borderId="1" xfId="0" applyFont="1" applyBorder="1" applyAlignment="1">
      <alignment horizontal="left" wrapText="1"/>
    </xf>
    <xf numFmtId="3" fontId="5" fillId="0" borderId="1" xfId="0" applyNumberFormat="1" applyFont="1" applyBorder="1" applyAlignment="1">
      <alignment horizontal="right" wrapText="1"/>
    </xf>
    <xf numFmtId="6" fontId="5" fillId="0" borderId="1" xfId="0" applyNumberFormat="1" applyFont="1" applyBorder="1" applyAlignment="1">
      <alignment vertical="top" wrapText="1"/>
    </xf>
    <xf numFmtId="164" fontId="5" fillId="0" borderId="1" xfId="0" applyNumberFormat="1" applyFont="1" applyBorder="1" applyAlignment="1">
      <alignment horizontal="right" wrapText="1"/>
    </xf>
    <xf numFmtId="164" fontId="0" fillId="0" borderId="1" xfId="0" applyNumberFormat="1" applyBorder="1" applyAlignment="1">
      <alignment horizontal="right" wrapText="1"/>
    </xf>
    <xf numFmtId="6" fontId="5" fillId="0" borderId="1" xfId="0" applyNumberFormat="1" applyFont="1" applyBorder="1" applyAlignment="1">
      <alignment horizontal="right" wrapText="1"/>
    </xf>
    <xf numFmtId="8" fontId="5" fillId="0" borderId="1" xfId="0" applyNumberFormat="1" applyFont="1" applyBorder="1" applyAlignment="1">
      <alignment vertical="top" wrapText="1"/>
    </xf>
    <xf numFmtId="0" fontId="5" fillId="0" borderId="1" xfId="0" applyFont="1" applyBorder="1" applyAlignment="1">
      <alignment horizontal="right" wrapText="1"/>
    </xf>
    <xf numFmtId="164" fontId="5" fillId="0" borderId="1" xfId="0" applyNumberFormat="1" applyFont="1" applyBorder="1" applyAlignment="1">
      <alignment vertical="top" wrapText="1"/>
    </xf>
    <xf numFmtId="164" fontId="0" fillId="4" borderId="1" xfId="0" applyNumberFormat="1" applyFill="1" applyBorder="1" applyAlignment="1">
      <alignment horizontal="right"/>
    </xf>
    <xf numFmtId="0" fontId="5" fillId="4" borderId="1" xfId="0" applyFont="1" applyFill="1" applyBorder="1" applyAlignment="1">
      <alignment horizontal="right" wrapText="1"/>
    </xf>
    <xf numFmtId="0" fontId="5" fillId="4" borderId="1" xfId="0" applyFont="1" applyFill="1" applyBorder="1" applyAlignment="1">
      <alignment vertical="top" wrapText="1"/>
    </xf>
    <xf numFmtId="3" fontId="5" fillId="0" borderId="1" xfId="0" applyNumberFormat="1" applyFont="1" applyBorder="1" applyAlignment="1">
      <alignment vertical="top" wrapText="1"/>
    </xf>
    <xf numFmtId="164" fontId="0" fillId="0" borderId="1" xfId="0" applyNumberFormat="1" applyBorder="1" applyAlignment="1">
      <alignment horizontal="right"/>
    </xf>
    <xf numFmtId="0" fontId="0" fillId="0" borderId="1" xfId="0" applyBorder="1" applyAlignment="1">
      <alignment horizontal="left"/>
    </xf>
    <xf numFmtId="0" fontId="0" fillId="4" borderId="1" xfId="0" applyFill="1" applyBorder="1" applyAlignment="1">
      <alignment horizontal="left"/>
    </xf>
    <xf numFmtId="0" fontId="0" fillId="4" borderId="1" xfId="0" applyFill="1" applyBorder="1" applyAlignment="1">
      <alignment horizontal="right"/>
    </xf>
    <xf numFmtId="0" fontId="0" fillId="4" borderId="1" xfId="0" applyFill="1" applyBorder="1" applyAlignment="1">
      <alignment vertical="top"/>
    </xf>
    <xf numFmtId="164" fontId="6" fillId="0" borderId="1" xfId="0" applyNumberFormat="1" applyFont="1" applyBorder="1" applyAlignment="1">
      <alignment horizontal="right" wrapText="1"/>
    </xf>
    <xf numFmtId="164" fontId="0" fillId="4" borderId="1" xfId="0" applyNumberFormat="1" applyFill="1" applyBorder="1" applyAlignment="1">
      <alignment horizontal="right" wrapText="1"/>
    </xf>
    <xf numFmtId="0" fontId="1" fillId="0" borderId="1" xfId="0" applyFont="1" applyBorder="1" applyAlignment="1">
      <alignment horizontal="left"/>
    </xf>
    <xf numFmtId="164" fontId="1" fillId="0" borderId="1" xfId="0" applyNumberFormat="1" applyFont="1" applyBorder="1" applyAlignment="1">
      <alignment horizontal="right"/>
    </xf>
    <xf numFmtId="164" fontId="1" fillId="0" borderId="1" xfId="0" applyNumberFormat="1" applyFont="1" applyBorder="1" applyAlignment="1">
      <alignment vertical="top"/>
    </xf>
    <xf numFmtId="0" fontId="0" fillId="0" borderId="0" xfId="0" applyAlignment="1">
      <alignment horizontal="right"/>
    </xf>
    <xf numFmtId="0" fontId="0" fillId="0" borderId="0" xfId="0" applyAlignment="1">
      <alignment vertical="top"/>
    </xf>
    <xf numFmtId="4" fontId="0" fillId="0" borderId="1" xfId="0" applyNumberFormat="1" applyBorder="1"/>
    <xf numFmtId="3" fontId="0" fillId="0" borderId="1" xfId="0" applyNumberFormat="1" applyBorder="1" applyAlignment="1">
      <alignment vertical="top"/>
    </xf>
    <xf numFmtId="164" fontId="0" fillId="0" borderId="1" xfId="0" applyNumberFormat="1" applyBorder="1"/>
    <xf numFmtId="164" fontId="1" fillId="0" borderId="1" xfId="0" applyNumberFormat="1" applyFont="1" applyBorder="1"/>
    <xf numFmtId="164" fontId="0" fillId="0" borderId="0" xfId="0" applyNumberFormat="1"/>
    <xf numFmtId="164" fontId="1" fillId="5" borderId="0" xfId="0" applyNumberFormat="1" applyFont="1" applyFill="1"/>
    <xf numFmtId="9" fontId="0" fillId="0" borderId="0" xfId="0" applyNumberFormat="1"/>
    <xf numFmtId="0" fontId="1" fillId="3" borderId="2" xfId="0" applyFont="1" applyFill="1" applyBorder="1" applyAlignment="1">
      <alignment wrapText="1"/>
    </xf>
    <xf numFmtId="0" fontId="0" fillId="0" borderId="2" xfId="0" applyBorder="1"/>
    <xf numFmtId="14" fontId="0" fillId="0" borderId="2" xfId="0" applyNumberFormat="1" applyBorder="1"/>
    <xf numFmtId="3" fontId="0" fillId="0" borderId="0" xfId="0" applyNumberFormat="1"/>
    <xf numFmtId="0" fontId="0" fillId="4" borderId="2" xfId="0" applyFill="1" applyBorder="1"/>
    <xf numFmtId="0" fontId="0" fillId="4" borderId="2" xfId="0" applyFill="1" applyBorder="1" applyAlignment="1">
      <alignment horizontal="right"/>
    </xf>
    <xf numFmtId="4" fontId="0" fillId="0" borderId="0" xfId="0" applyNumberFormat="1"/>
    <xf numFmtId="0" fontId="7" fillId="0" borderId="0" xfId="0" applyFont="1" applyAlignment="1">
      <alignment vertical="center"/>
    </xf>
    <xf numFmtId="0" fontId="8" fillId="6" borderId="3" xfId="0" applyFont="1" applyFill="1" applyBorder="1" applyAlignment="1">
      <alignment vertical="center" wrapText="1"/>
    </xf>
    <xf numFmtId="0" fontId="8" fillId="6" borderId="4" xfId="0" applyFont="1" applyFill="1" applyBorder="1" applyAlignment="1">
      <alignment vertical="center" wrapText="1"/>
    </xf>
    <xf numFmtId="0" fontId="9" fillId="7" borderId="6" xfId="0" applyFont="1" applyFill="1" applyBorder="1" applyAlignment="1">
      <alignment horizontal="left" vertical="center" wrapText="1" indent="3"/>
    </xf>
    <xf numFmtId="0" fontId="0" fillId="7" borderId="5" xfId="0" applyFill="1" applyBorder="1" applyAlignment="1">
      <alignment vertical="top" wrapText="1"/>
    </xf>
    <xf numFmtId="0" fontId="9" fillId="7" borderId="8" xfId="0" applyFont="1" applyFill="1" applyBorder="1" applyAlignment="1">
      <alignment horizontal="left" vertical="center" wrapText="1" indent="3"/>
    </xf>
    <xf numFmtId="0" fontId="9" fillId="7" borderId="7" xfId="0" applyFont="1" applyFill="1" applyBorder="1" applyAlignment="1">
      <alignment horizontal="left" vertical="center" wrapText="1" indent="3"/>
    </xf>
    <xf numFmtId="0" fontId="12" fillId="8" borderId="3" xfId="0" applyFont="1" applyFill="1" applyBorder="1" applyAlignment="1">
      <alignment horizontal="left" vertical="center" wrapText="1" indent="3"/>
    </xf>
    <xf numFmtId="17" fontId="14" fillId="8" borderId="3" xfId="0" applyNumberFormat="1" applyFont="1" applyFill="1" applyBorder="1"/>
    <xf numFmtId="0" fontId="14" fillId="8" borderId="3" xfId="0" applyFont="1" applyFill="1" applyBorder="1" applyAlignment="1">
      <alignment vertical="center" wrapText="1"/>
    </xf>
    <xf numFmtId="0" fontId="14" fillId="8" borderId="3" xfId="0" applyFont="1" applyFill="1" applyBorder="1" applyAlignment="1">
      <alignment horizontal="center" vertical="center"/>
    </xf>
    <xf numFmtId="0" fontId="14" fillId="8" borderId="3" xfId="0" applyFont="1" applyFill="1" applyBorder="1" applyAlignment="1">
      <alignment horizontal="left" vertical="center"/>
    </xf>
    <xf numFmtId="0" fontId="15" fillId="0" borderId="0" xfId="0" applyFont="1" applyAlignment="1">
      <alignment vertical="center"/>
    </xf>
    <xf numFmtId="0" fontId="16" fillId="0" borderId="0" xfId="1" applyAlignment="1">
      <alignment vertical="center"/>
    </xf>
    <xf numFmtId="0" fontId="4" fillId="0" borderId="0" xfId="0" applyFont="1" applyAlignment="1">
      <alignment horizontal="left" vertical="top" wrapText="1"/>
    </xf>
    <xf numFmtId="0" fontId="12" fillId="7" borderId="9" xfId="0" applyFont="1" applyFill="1" applyBorder="1" applyAlignment="1">
      <alignment vertical="center" wrapText="1"/>
    </xf>
    <xf numFmtId="0" fontId="12" fillId="7" borderId="6" xfId="0" applyFont="1" applyFill="1" applyBorder="1" applyAlignment="1">
      <alignment vertical="center" wrapText="1"/>
    </xf>
    <xf numFmtId="0" fontId="12" fillId="7" borderId="5" xfId="0" applyFont="1" applyFill="1" applyBorder="1" applyAlignment="1">
      <alignment vertical="center" wrapText="1"/>
    </xf>
    <xf numFmtId="0" fontId="11" fillId="7" borderId="9" xfId="0" applyFont="1" applyFill="1" applyBorder="1" applyAlignment="1">
      <alignment vertical="center" wrapText="1"/>
    </xf>
    <xf numFmtId="0" fontId="11" fillId="7" borderId="6" xfId="0" applyFont="1" applyFill="1" applyBorder="1" applyAlignment="1">
      <alignment vertical="center" wrapText="1"/>
    </xf>
    <xf numFmtId="0" fontId="11" fillId="7" borderId="5" xfId="0" applyFont="1" applyFill="1" applyBorder="1" applyAlignment="1">
      <alignment vertical="center" wrapText="1"/>
    </xf>
    <xf numFmtId="0" fontId="3" fillId="0" borderId="0" xfId="0" applyFont="1" applyAlignment="1">
      <alignment horizontal="center" vertical="center" wrapText="1"/>
    </xf>
    <xf numFmtId="0" fontId="16" fillId="0" borderId="0" xfId="1" applyAlignment="1">
      <alignment horizontal="left" vertical="center" wrapText="1"/>
    </xf>
    <xf numFmtId="0" fontId="3" fillId="0" borderId="0" xfId="0" applyFont="1" applyAlignment="1">
      <alignment horizontal="left" vertical="top" wrapText="1"/>
    </xf>
    <xf numFmtId="0" fontId="17" fillId="0" borderId="1" xfId="0" applyFont="1" applyBorder="1" applyAlignment="1">
      <alignment vertical="top" wrapText="1"/>
    </xf>
    <xf numFmtId="0" fontId="17" fillId="0" borderId="1" xfId="0" applyFont="1" applyBorder="1" applyAlignment="1">
      <alignment vertical="top"/>
    </xf>
    <xf numFmtId="0" fontId="18" fillId="0" borderId="9" xfId="0" applyFont="1" applyBorder="1" applyAlignment="1">
      <alignment vertical="center" wrapText="1"/>
    </xf>
    <xf numFmtId="0" fontId="18" fillId="0" borderId="8" xfId="0" applyFont="1" applyBorder="1" applyAlignment="1">
      <alignment vertical="center" wrapText="1"/>
    </xf>
    <xf numFmtId="0" fontId="18" fillId="0" borderId="6" xfId="0" applyFont="1" applyBorder="1" applyAlignment="1">
      <alignment vertical="center" wrapText="1"/>
    </xf>
    <xf numFmtId="0" fontId="19" fillId="0" borderId="8" xfId="0" applyFont="1" applyBorder="1" applyAlignment="1">
      <alignment horizontal="left" vertical="center" wrapText="1" indent="3"/>
    </xf>
    <xf numFmtId="0" fontId="21" fillId="0" borderId="8" xfId="0" applyFont="1" applyBorder="1" applyAlignment="1">
      <alignment horizontal="left" vertical="center" wrapText="1" indent="10"/>
    </xf>
    <xf numFmtId="0" fontId="18" fillId="0" borderId="5" xfId="0" applyFont="1" applyBorder="1" applyAlignment="1">
      <alignment vertical="center" wrapText="1"/>
    </xf>
    <xf numFmtId="0" fontId="21" fillId="0" borderId="7" xfId="0" applyFont="1" applyBorder="1" applyAlignment="1">
      <alignment horizontal="left" vertical="center" wrapText="1" indent="1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38100</xdr:rowOff>
    </xdr:from>
    <xdr:to>
      <xdr:col>9</xdr:col>
      <xdr:colOff>251460</xdr:colOff>
      <xdr:row>10</xdr:row>
      <xdr:rowOff>91440</xdr:rowOff>
    </xdr:to>
    <xdr:sp macro="" textlink="">
      <xdr:nvSpPr>
        <xdr:cNvPr id="1025" name="Text Box 2">
          <a:extLst>
            <a:ext uri="{FF2B5EF4-FFF2-40B4-BE49-F238E27FC236}">
              <a16:creationId xmlns:a16="http://schemas.microsoft.com/office/drawing/2014/main" id="{FBAE50F9-5A38-A29F-7B51-68956B7DE97C}"/>
            </a:ext>
          </a:extLst>
        </xdr:cNvPr>
        <xdr:cNvSpPr txBox="1">
          <a:spLocks noChangeArrowheads="1"/>
        </xdr:cNvSpPr>
      </xdr:nvSpPr>
      <xdr:spPr bwMode="auto">
        <a:xfrm>
          <a:off x="0" y="1501140"/>
          <a:ext cx="5737860" cy="419100"/>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en-GB" sz="11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foi@womensaid.org.uk" TargetMode="External"/><Relationship Id="rId1" Type="http://schemas.openxmlformats.org/officeDocument/2006/relationships/hyperlink" Target="mailto:foi@womensaid.org.u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CEBA2-CA9F-4BEA-A231-4FB49E2B344F}">
  <dimension ref="A3:N10"/>
  <sheetViews>
    <sheetView workbookViewId="0">
      <selection activeCell="A8" sqref="A8:N8"/>
    </sheetView>
  </sheetViews>
  <sheetFormatPr defaultRowHeight="14.5" x14ac:dyDescent="0.35"/>
  <sheetData>
    <row r="3" spans="1:14" ht="20" x14ac:dyDescent="0.35">
      <c r="A3" s="62" t="s">
        <v>86</v>
      </c>
    </row>
    <row r="4" spans="1:14" x14ac:dyDescent="0.35">
      <c r="A4" s="1" t="s">
        <v>87</v>
      </c>
    </row>
    <row r="5" spans="1:14" x14ac:dyDescent="0.35">
      <c r="A5" s="1" t="s">
        <v>88</v>
      </c>
    </row>
    <row r="6" spans="1:14" x14ac:dyDescent="0.35">
      <c r="A6" s="63" t="s">
        <v>89</v>
      </c>
    </row>
    <row r="7" spans="1:14" x14ac:dyDescent="0.35">
      <c r="A7" s="1" t="s">
        <v>90</v>
      </c>
    </row>
    <row r="8" spans="1:14" ht="68.400000000000006" customHeight="1" x14ac:dyDescent="0.35">
      <c r="A8" s="71" t="s">
        <v>91</v>
      </c>
      <c r="B8" s="71"/>
      <c r="C8" s="71"/>
      <c r="D8" s="71"/>
      <c r="E8" s="71"/>
      <c r="F8" s="71"/>
      <c r="G8" s="71"/>
      <c r="H8" s="71"/>
      <c r="I8" s="71"/>
      <c r="J8" s="71"/>
      <c r="K8" s="71"/>
      <c r="L8" s="71"/>
      <c r="M8" s="71"/>
      <c r="N8" s="71"/>
    </row>
    <row r="9" spans="1:14" ht="27.65" customHeight="1" x14ac:dyDescent="0.35">
      <c r="A9" s="73" t="s">
        <v>93</v>
      </c>
      <c r="B9" s="73"/>
      <c r="C9" s="73"/>
      <c r="D9" s="73"/>
      <c r="E9" s="73"/>
      <c r="F9" s="73"/>
      <c r="G9" s="73"/>
      <c r="H9" s="73"/>
      <c r="I9" s="73"/>
      <c r="J9" s="73"/>
      <c r="K9" s="73"/>
      <c r="L9" s="73"/>
      <c r="M9" s="73"/>
      <c r="N9" s="73"/>
    </row>
    <row r="10" spans="1:14" ht="21" customHeight="1" x14ac:dyDescent="0.35">
      <c r="A10" s="72" t="s">
        <v>92</v>
      </c>
      <c r="B10" s="72"/>
      <c r="C10" s="72"/>
      <c r="D10" s="72"/>
      <c r="E10" s="72"/>
      <c r="F10" s="72"/>
      <c r="G10" s="72"/>
      <c r="H10" s="72"/>
      <c r="I10" s="72"/>
      <c r="J10" s="72"/>
      <c r="K10" s="72"/>
      <c r="L10" s="72"/>
      <c r="M10" s="72"/>
      <c r="N10" s="72"/>
    </row>
  </sheetData>
  <mergeCells count="3">
    <mergeCell ref="A8:N8"/>
    <mergeCell ref="A10:N10"/>
    <mergeCell ref="A9:N9"/>
  </mergeCells>
  <hyperlinks>
    <hyperlink ref="A6" r:id="rId1" display="mailto:foi@womensaid.org.uk" xr:uid="{88AFC58F-1A9B-433C-81F3-1B4BF6C1B67C}"/>
    <hyperlink ref="A10" r:id="rId2" display="mailto:foi@womensaid.org.uk" xr:uid="{FE26ABD3-F130-4CC2-BD7B-5C0C769EEAE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D0AB8-29D4-4C3B-866C-96799C158B35}">
  <dimension ref="A4:G16"/>
  <sheetViews>
    <sheetView workbookViewId="0">
      <selection activeCell="A6" sqref="A6:G6"/>
    </sheetView>
  </sheetViews>
  <sheetFormatPr defaultRowHeight="14.5" x14ac:dyDescent="0.35"/>
  <cols>
    <col min="1" max="1" width="24" customWidth="1"/>
    <col min="2" max="2" width="27.54296875" customWidth="1"/>
    <col min="3" max="3" width="24.54296875" customWidth="1"/>
    <col min="4" max="4" width="26.08984375" customWidth="1"/>
  </cols>
  <sheetData>
    <row r="4" spans="1:7" x14ac:dyDescent="0.35">
      <c r="A4" s="1" t="s">
        <v>0</v>
      </c>
    </row>
    <row r="5" spans="1:7" x14ac:dyDescent="0.35">
      <c r="A5" s="2" t="s">
        <v>1</v>
      </c>
    </row>
    <row r="6" spans="1:7" ht="65.400000000000006" customHeight="1" x14ac:dyDescent="0.35">
      <c r="A6" s="73" t="s">
        <v>2</v>
      </c>
      <c r="B6" s="73"/>
      <c r="C6" s="73"/>
      <c r="D6" s="73"/>
      <c r="E6" s="73"/>
      <c r="F6" s="73"/>
      <c r="G6" s="73"/>
    </row>
    <row r="8" spans="1:7" ht="115.75" customHeight="1" x14ac:dyDescent="0.35">
      <c r="A8" s="4" t="s">
        <v>3</v>
      </c>
      <c r="B8" s="4" t="s">
        <v>4</v>
      </c>
      <c r="C8" s="4" t="s">
        <v>5</v>
      </c>
      <c r="D8" s="4" t="s">
        <v>6</v>
      </c>
    </row>
    <row r="9" spans="1:7" ht="43.5" x14ac:dyDescent="0.35">
      <c r="A9" s="74" t="s">
        <v>7</v>
      </c>
      <c r="B9" s="75" t="s">
        <v>8</v>
      </c>
      <c r="C9" s="75" t="s">
        <v>9</v>
      </c>
      <c r="D9" s="74" t="s">
        <v>10</v>
      </c>
    </row>
    <row r="10" spans="1:7" x14ac:dyDescent="0.35">
      <c r="A10" s="5" t="s">
        <v>13</v>
      </c>
      <c r="B10" s="5" t="s">
        <v>13</v>
      </c>
      <c r="C10" s="5" t="s">
        <v>13</v>
      </c>
      <c r="D10" s="5" t="s">
        <v>13</v>
      </c>
    </row>
    <row r="11" spans="1:7" x14ac:dyDescent="0.35">
      <c r="A11" s="5"/>
      <c r="B11" s="5"/>
      <c r="C11" s="5"/>
      <c r="D11" s="5"/>
    </row>
    <row r="14" spans="1:7" x14ac:dyDescent="0.35">
      <c r="A14" s="7" t="s">
        <v>11</v>
      </c>
    </row>
    <row r="16" spans="1:7" x14ac:dyDescent="0.35">
      <c r="A16" t="s">
        <v>12</v>
      </c>
    </row>
  </sheetData>
  <mergeCells count="1">
    <mergeCell ref="A6:G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CE43-B78A-4627-B066-7A2C041DC4FB}">
  <dimension ref="A3:M19"/>
  <sheetViews>
    <sheetView workbookViewId="0">
      <selection activeCell="G29" sqref="G29"/>
    </sheetView>
  </sheetViews>
  <sheetFormatPr defaultRowHeight="14.5" x14ac:dyDescent="0.35"/>
  <sheetData>
    <row r="3" spans="1:13" x14ac:dyDescent="0.35">
      <c r="A3" s="1" t="s">
        <v>14</v>
      </c>
    </row>
    <row r="4" spans="1:13" x14ac:dyDescent="0.35">
      <c r="A4" s="3"/>
    </row>
    <row r="5" spans="1:13" x14ac:dyDescent="0.35">
      <c r="A5" s="3"/>
    </row>
    <row r="6" spans="1:13" ht="55.75" customHeight="1" x14ac:dyDescent="0.35">
      <c r="A6" s="73" t="s">
        <v>15</v>
      </c>
      <c r="B6" s="73"/>
      <c r="C6" s="73"/>
      <c r="D6" s="73"/>
      <c r="E6" s="73"/>
      <c r="F6" s="73"/>
      <c r="G6" s="73"/>
      <c r="H6" s="73"/>
      <c r="I6" s="73"/>
      <c r="J6" s="73"/>
      <c r="K6" s="73"/>
      <c r="L6" s="73"/>
      <c r="M6" s="73"/>
    </row>
    <row r="15" spans="1:13" x14ac:dyDescent="0.35">
      <c r="A15" s="7" t="s">
        <v>11</v>
      </c>
    </row>
    <row r="17" spans="1:1" x14ac:dyDescent="0.35">
      <c r="A17" t="s">
        <v>16</v>
      </c>
    </row>
    <row r="19" spans="1:1" x14ac:dyDescent="0.35">
      <c r="A19" t="s">
        <v>17</v>
      </c>
    </row>
  </sheetData>
  <mergeCells count="1">
    <mergeCell ref="A6:M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6C722-217A-4DB0-9597-652C71367014}">
  <dimension ref="A1:P31"/>
  <sheetViews>
    <sheetView workbookViewId="0">
      <selection activeCell="M34" sqref="M34"/>
    </sheetView>
  </sheetViews>
  <sheetFormatPr defaultRowHeight="14.5" x14ac:dyDescent="0.35"/>
  <cols>
    <col min="1" max="1" width="35.1796875" customWidth="1"/>
    <col min="2" max="2" width="15.36328125" customWidth="1"/>
    <col min="3" max="9" width="12" customWidth="1"/>
    <col min="10" max="10" width="13.6328125" customWidth="1"/>
    <col min="11" max="12" width="13.08984375" customWidth="1"/>
    <col min="13" max="13" width="15.08984375" customWidth="1"/>
    <col min="15" max="15" width="11.1796875" customWidth="1"/>
    <col min="16" max="16" width="11" customWidth="1"/>
  </cols>
  <sheetData>
    <row r="1" spans="1:12" x14ac:dyDescent="0.35">
      <c r="A1" s="8" t="s">
        <v>18</v>
      </c>
      <c r="B1" s="8" t="s">
        <v>19</v>
      </c>
      <c r="C1" s="8" t="s">
        <v>20</v>
      </c>
      <c r="D1" s="8" t="s">
        <v>21</v>
      </c>
      <c r="E1" s="8" t="s">
        <v>22</v>
      </c>
      <c r="F1" s="9" t="s">
        <v>23</v>
      </c>
      <c r="G1" s="10" t="s">
        <v>24</v>
      </c>
      <c r="H1" s="9" t="s">
        <v>25</v>
      </c>
      <c r="I1" s="9" t="s">
        <v>26</v>
      </c>
      <c r="J1" s="9" t="s">
        <v>27</v>
      </c>
      <c r="K1" s="9" t="s">
        <v>28</v>
      </c>
      <c r="L1" s="9" t="s">
        <v>29</v>
      </c>
    </row>
    <row r="2" spans="1:12" x14ac:dyDescent="0.35">
      <c r="A2" s="11" t="s">
        <v>30</v>
      </c>
      <c r="B2" s="11"/>
      <c r="C2" s="11"/>
      <c r="D2" s="11"/>
      <c r="E2" s="11"/>
      <c r="F2" s="12">
        <v>650855</v>
      </c>
      <c r="G2" s="13">
        <v>578779</v>
      </c>
      <c r="H2" s="14">
        <v>578779</v>
      </c>
      <c r="I2" s="15">
        <v>578779</v>
      </c>
      <c r="J2" s="15">
        <v>578779</v>
      </c>
      <c r="K2" s="15">
        <v>578779</v>
      </c>
      <c r="L2" s="15">
        <v>578779</v>
      </c>
    </row>
    <row r="3" spans="1:12" x14ac:dyDescent="0.35">
      <c r="A3" s="11" t="s">
        <v>31</v>
      </c>
      <c r="B3" s="11"/>
      <c r="C3" s="11"/>
      <c r="D3" s="11"/>
      <c r="E3" s="11"/>
      <c r="F3" s="16">
        <v>70832</v>
      </c>
      <c r="G3" s="17">
        <v>72076</v>
      </c>
      <c r="H3" s="14">
        <v>72076</v>
      </c>
      <c r="I3" s="15">
        <v>72076</v>
      </c>
      <c r="J3" s="15">
        <v>72076</v>
      </c>
      <c r="K3" s="15">
        <v>73607.67</v>
      </c>
      <c r="L3" s="15">
        <v>75079.820000000007</v>
      </c>
    </row>
    <row r="4" spans="1:12" x14ac:dyDescent="0.35">
      <c r="A4" s="11" t="s">
        <v>32</v>
      </c>
      <c r="B4" s="11"/>
      <c r="C4" s="11"/>
      <c r="D4" s="11"/>
      <c r="E4" s="11"/>
      <c r="F4" s="18"/>
      <c r="G4" s="13">
        <v>80000</v>
      </c>
      <c r="H4" s="14">
        <v>80000</v>
      </c>
      <c r="I4" s="15">
        <v>80000</v>
      </c>
      <c r="J4" s="15">
        <v>80000</v>
      </c>
      <c r="K4" s="15">
        <v>81600</v>
      </c>
      <c r="L4" s="15">
        <v>83232</v>
      </c>
    </row>
    <row r="5" spans="1:12" x14ac:dyDescent="0.35">
      <c r="A5" s="11" t="s">
        <v>33</v>
      </c>
      <c r="B5" s="11"/>
      <c r="C5" s="11"/>
      <c r="D5" s="11"/>
      <c r="E5" s="11"/>
      <c r="F5" s="18"/>
      <c r="G5" s="19">
        <v>17500</v>
      </c>
      <c r="H5" s="14">
        <v>17500</v>
      </c>
      <c r="I5" s="15">
        <v>17500</v>
      </c>
      <c r="J5" s="15">
        <v>21487</v>
      </c>
      <c r="K5" s="15">
        <v>23821</v>
      </c>
      <c r="L5" s="15">
        <v>24390</v>
      </c>
    </row>
    <row r="6" spans="1:12" x14ac:dyDescent="0.35">
      <c r="A6" s="11" t="s">
        <v>34</v>
      </c>
      <c r="B6" s="11"/>
      <c r="C6" s="11"/>
      <c r="D6" s="11"/>
      <c r="E6" s="11"/>
      <c r="F6" s="18"/>
      <c r="G6" s="19">
        <v>17500</v>
      </c>
      <c r="H6" s="14">
        <v>17500</v>
      </c>
      <c r="I6" s="15">
        <v>17500</v>
      </c>
      <c r="J6" s="15">
        <v>21487</v>
      </c>
      <c r="K6" s="15">
        <v>23821</v>
      </c>
      <c r="L6" s="15">
        <v>24390</v>
      </c>
    </row>
    <row r="7" spans="1:12" x14ac:dyDescent="0.35">
      <c r="A7" s="11" t="s">
        <v>35</v>
      </c>
      <c r="B7" s="11"/>
      <c r="C7" s="11"/>
      <c r="D7" s="11"/>
      <c r="E7" s="11"/>
      <c r="F7" s="18"/>
      <c r="G7" s="19">
        <v>70000</v>
      </c>
      <c r="H7" s="14">
        <v>70000</v>
      </c>
      <c r="I7" s="15">
        <v>70000</v>
      </c>
      <c r="J7" s="15">
        <v>92652</v>
      </c>
      <c r="K7" s="15">
        <v>93275.98</v>
      </c>
      <c r="L7" s="15">
        <v>94473.26</v>
      </c>
    </row>
    <row r="8" spans="1:12" x14ac:dyDescent="0.35">
      <c r="A8" s="11" t="s">
        <v>36</v>
      </c>
      <c r="B8" s="11"/>
      <c r="C8" s="11"/>
      <c r="D8" s="11"/>
      <c r="E8" s="11"/>
      <c r="F8" s="18"/>
      <c r="G8" s="13">
        <v>8198</v>
      </c>
      <c r="H8" s="14">
        <v>36000</v>
      </c>
      <c r="I8" s="20"/>
      <c r="J8" s="14">
        <v>33000</v>
      </c>
      <c r="K8" s="15">
        <v>33000</v>
      </c>
      <c r="L8" s="15">
        <v>33000</v>
      </c>
    </row>
    <row r="9" spans="1:12" x14ac:dyDescent="0.35">
      <c r="A9" s="11" t="s">
        <v>37</v>
      </c>
      <c r="B9" s="11"/>
      <c r="C9" s="11"/>
      <c r="D9" s="11"/>
      <c r="E9" s="11"/>
      <c r="F9" s="21"/>
      <c r="G9" s="22"/>
      <c r="H9" s="20"/>
      <c r="I9" s="14">
        <v>42563</v>
      </c>
      <c r="J9" s="14">
        <v>44737</v>
      </c>
      <c r="K9" s="15">
        <v>45614.39</v>
      </c>
      <c r="L9" s="15">
        <v>47236.63</v>
      </c>
    </row>
    <row r="10" spans="1:12" x14ac:dyDescent="0.35">
      <c r="A10" s="11" t="s">
        <v>38</v>
      </c>
      <c r="B10" s="11"/>
      <c r="C10" s="11"/>
      <c r="D10" s="11"/>
      <c r="E10" s="11"/>
      <c r="F10" s="18"/>
      <c r="G10" s="23">
        <v>20000</v>
      </c>
      <c r="H10" s="20"/>
      <c r="I10" s="24">
        <v>25000</v>
      </c>
      <c r="J10" s="20"/>
      <c r="K10" s="15">
        <v>21000</v>
      </c>
      <c r="L10" s="15">
        <v>21000</v>
      </c>
    </row>
    <row r="11" spans="1:12" x14ac:dyDescent="0.35">
      <c r="A11" s="25" t="s">
        <v>39</v>
      </c>
      <c r="B11" s="26"/>
      <c r="C11" s="26"/>
      <c r="D11" s="26"/>
      <c r="E11" s="26"/>
      <c r="F11" s="27"/>
      <c r="G11" s="28"/>
      <c r="H11" s="20"/>
      <c r="I11" s="20"/>
      <c r="J11" s="15">
        <v>17470</v>
      </c>
      <c r="K11" s="15">
        <v>17994</v>
      </c>
      <c r="L11" s="15">
        <v>36809</v>
      </c>
    </row>
    <row r="12" spans="1:12" x14ac:dyDescent="0.35">
      <c r="A12" s="25" t="s">
        <v>40</v>
      </c>
      <c r="B12" s="26"/>
      <c r="C12" s="26"/>
      <c r="D12" s="26"/>
      <c r="E12" s="26"/>
      <c r="F12" s="27"/>
      <c r="G12" s="28"/>
      <c r="H12" s="20"/>
      <c r="I12" s="20"/>
      <c r="J12" s="14">
        <v>49438</v>
      </c>
      <c r="K12" s="15">
        <v>51158.09</v>
      </c>
      <c r="L12" s="15">
        <v>52974.37</v>
      </c>
    </row>
    <row r="13" spans="1:12" x14ac:dyDescent="0.35">
      <c r="A13" s="25" t="s">
        <v>41</v>
      </c>
      <c r="B13" s="26"/>
      <c r="C13" s="26"/>
      <c r="D13" s="26"/>
      <c r="E13" s="26"/>
      <c r="F13" s="27"/>
      <c r="G13" s="28"/>
      <c r="H13" s="20"/>
      <c r="I13" s="20"/>
      <c r="J13" s="29">
        <v>37323.599999999999</v>
      </c>
      <c r="K13" s="15">
        <v>19205</v>
      </c>
      <c r="L13" s="15">
        <v>22766.03</v>
      </c>
    </row>
    <row r="14" spans="1:12" x14ac:dyDescent="0.35">
      <c r="A14" s="25" t="s">
        <v>42</v>
      </c>
      <c r="B14" s="26"/>
      <c r="C14" s="26"/>
      <c r="D14" s="26"/>
      <c r="E14" s="26"/>
      <c r="F14" s="27"/>
      <c r="G14" s="28"/>
      <c r="H14" s="20"/>
      <c r="I14" s="20"/>
      <c r="J14" s="15">
        <v>21450</v>
      </c>
      <c r="K14" s="15">
        <v>23010.04</v>
      </c>
      <c r="L14" s="20"/>
    </row>
    <row r="15" spans="1:12" x14ac:dyDescent="0.35">
      <c r="A15" s="25" t="s">
        <v>43</v>
      </c>
      <c r="B15" s="26"/>
      <c r="C15" s="26"/>
      <c r="D15" s="26"/>
      <c r="E15" s="26"/>
      <c r="F15" s="27"/>
      <c r="G15" s="28"/>
      <c r="H15" s="20"/>
      <c r="I15" s="20"/>
      <c r="J15" s="20"/>
      <c r="K15" s="15">
        <v>20257.27</v>
      </c>
      <c r="L15" s="15">
        <v>41223.53</v>
      </c>
    </row>
    <row r="16" spans="1:12" x14ac:dyDescent="0.35">
      <c r="A16" s="25" t="s">
        <v>44</v>
      </c>
      <c r="B16" s="26"/>
      <c r="C16" s="26"/>
      <c r="D16" s="26"/>
      <c r="E16" s="26"/>
      <c r="F16" s="27"/>
      <c r="G16" s="28"/>
      <c r="H16" s="20"/>
      <c r="I16" s="20"/>
      <c r="J16" s="20"/>
      <c r="K16" s="15">
        <v>8405</v>
      </c>
      <c r="L16" s="15">
        <v>13028</v>
      </c>
    </row>
    <row r="17" spans="1:16" x14ac:dyDescent="0.35">
      <c r="A17" s="25" t="s">
        <v>45</v>
      </c>
      <c r="B17" s="26"/>
      <c r="C17" s="26"/>
      <c r="D17" s="26"/>
      <c r="E17" s="26"/>
      <c r="F17" s="27"/>
      <c r="G17" s="28"/>
      <c r="H17" s="20"/>
      <c r="I17" s="20"/>
      <c r="J17" s="20"/>
      <c r="K17" s="30"/>
      <c r="L17" s="15">
        <v>52974.37</v>
      </c>
    </row>
    <row r="18" spans="1:16" x14ac:dyDescent="0.35">
      <c r="A18" s="31" t="s">
        <v>46</v>
      </c>
      <c r="B18" s="31"/>
      <c r="C18" s="31"/>
      <c r="D18" s="31"/>
      <c r="E18" s="31"/>
      <c r="F18" s="32">
        <f>SUM(F2:F11)</f>
        <v>721687</v>
      </c>
      <c r="G18" s="33">
        <f>SUM(G2:G11)</f>
        <v>864053</v>
      </c>
      <c r="H18" s="32">
        <f>SUM(H2:H11)</f>
        <v>871855</v>
      </c>
      <c r="I18" s="32">
        <f>SUM(I2:I10)</f>
        <v>903418</v>
      </c>
      <c r="J18" s="32">
        <f>SUM(J2:J17)</f>
        <v>1069899.6000000001</v>
      </c>
      <c r="K18" s="32">
        <f>SUM(K2:K17)</f>
        <v>1114548.44</v>
      </c>
      <c r="L18" s="32">
        <f>SUM(L2:L17)</f>
        <v>1201356.0100000002</v>
      </c>
    </row>
    <row r="19" spans="1:16" x14ac:dyDescent="0.35">
      <c r="F19" s="34"/>
      <c r="G19" s="35"/>
    </row>
    <row r="20" spans="1:16" x14ac:dyDescent="0.35">
      <c r="A20" s="8" t="s">
        <v>47</v>
      </c>
      <c r="B20" s="8"/>
      <c r="C20" s="8"/>
      <c r="D20" s="8"/>
      <c r="E20" s="8"/>
      <c r="F20" s="9"/>
      <c r="G20" s="10"/>
      <c r="H20" s="9" t="s">
        <v>25</v>
      </c>
      <c r="I20" s="9" t="s">
        <v>26</v>
      </c>
      <c r="J20" s="9" t="s">
        <v>27</v>
      </c>
      <c r="K20" s="9" t="s">
        <v>28</v>
      </c>
      <c r="L20" s="9" t="s">
        <v>29</v>
      </c>
      <c r="M20" s="9" t="s">
        <v>46</v>
      </c>
      <c r="O20" s="9" t="s">
        <v>48</v>
      </c>
      <c r="P20" s="9" t="s">
        <v>49</v>
      </c>
    </row>
    <row r="21" spans="1:16" x14ac:dyDescent="0.35">
      <c r="A21" s="5" t="s">
        <v>50</v>
      </c>
      <c r="B21" s="36">
        <v>687040</v>
      </c>
      <c r="C21" s="36">
        <v>653444</v>
      </c>
      <c r="D21" s="36">
        <v>650885</v>
      </c>
      <c r="E21" s="5"/>
      <c r="F21" s="36">
        <v>650885</v>
      </c>
      <c r="G21" s="37">
        <v>730855</v>
      </c>
      <c r="H21" s="38">
        <v>950855</v>
      </c>
      <c r="I21" s="38">
        <v>950855</v>
      </c>
      <c r="J21" s="19">
        <v>650855</v>
      </c>
      <c r="K21" s="19">
        <v>650855</v>
      </c>
      <c r="L21" s="19">
        <v>650855</v>
      </c>
      <c r="M21" s="39">
        <f>SUM(H21:L21)</f>
        <v>3854275</v>
      </c>
      <c r="O21" s="19">
        <v>650855</v>
      </c>
      <c r="P21" s="19">
        <v>650855</v>
      </c>
    </row>
    <row r="22" spans="1:16" x14ac:dyDescent="0.35">
      <c r="A22" s="5" t="s">
        <v>51</v>
      </c>
      <c r="B22" s="36"/>
      <c r="C22" s="5"/>
      <c r="D22" s="5"/>
      <c r="E22" s="5"/>
      <c r="F22" s="38">
        <f>F18</f>
        <v>721687</v>
      </c>
      <c r="G22" s="6"/>
      <c r="H22" s="38">
        <f>H18</f>
        <v>871855</v>
      </c>
      <c r="I22" s="38">
        <f t="shared" ref="I22:L22" si="0">I18</f>
        <v>903418</v>
      </c>
      <c r="J22" s="38">
        <f t="shared" si="0"/>
        <v>1069899.6000000001</v>
      </c>
      <c r="K22" s="38">
        <f t="shared" si="0"/>
        <v>1114548.44</v>
      </c>
      <c r="L22" s="38">
        <f t="shared" si="0"/>
        <v>1201356.0100000002</v>
      </c>
      <c r="M22" s="39">
        <f>SUM(H22:L22)</f>
        <v>5161077.0500000007</v>
      </c>
    </row>
    <row r="23" spans="1:16" x14ac:dyDescent="0.35">
      <c r="F23" s="34"/>
      <c r="G23" s="35"/>
    </row>
    <row r="24" spans="1:16" x14ac:dyDescent="0.35">
      <c r="F24" s="34"/>
      <c r="G24" s="35"/>
      <c r="H24" s="40">
        <f>H22-H21</f>
        <v>-79000</v>
      </c>
      <c r="I24" s="40">
        <f t="shared" ref="I24:L24" si="1">I22-I21</f>
        <v>-47437</v>
      </c>
      <c r="J24" s="40">
        <f t="shared" si="1"/>
        <v>419044.60000000009</v>
      </c>
      <c r="K24" s="40">
        <f t="shared" si="1"/>
        <v>463693.43999999994</v>
      </c>
      <c r="L24" s="40">
        <f t="shared" si="1"/>
        <v>550501.01000000024</v>
      </c>
      <c r="M24" s="41">
        <f>M22-M21</f>
        <v>1306802.0500000007</v>
      </c>
    </row>
    <row r="25" spans="1:16" x14ac:dyDescent="0.35">
      <c r="F25" s="34"/>
      <c r="G25" s="35"/>
      <c r="H25" s="42"/>
      <c r="I25" s="42"/>
      <c r="J25" s="42"/>
      <c r="K25" s="42"/>
      <c r="L25" s="42"/>
    </row>
    <row r="26" spans="1:16" x14ac:dyDescent="0.35">
      <c r="F26" s="34"/>
      <c r="G26" s="35"/>
    </row>
    <row r="27" spans="1:16" ht="29" x14ac:dyDescent="0.35">
      <c r="A27" s="43" t="s">
        <v>52</v>
      </c>
      <c r="B27" s="43" t="s">
        <v>53</v>
      </c>
      <c r="C27" s="43" t="s">
        <v>54</v>
      </c>
      <c r="D27" s="43" t="s">
        <v>55</v>
      </c>
      <c r="E27" s="43" t="s">
        <v>56</v>
      </c>
      <c r="F27" s="43" t="s">
        <v>57</v>
      </c>
      <c r="G27" s="35"/>
    </row>
    <row r="28" spans="1:16" x14ac:dyDescent="0.35">
      <c r="A28" s="44" t="s">
        <v>58</v>
      </c>
      <c r="B28" s="45">
        <v>42826</v>
      </c>
      <c r="C28" s="45">
        <v>43921</v>
      </c>
      <c r="D28" s="44" t="s">
        <v>59</v>
      </c>
      <c r="E28" s="44" t="s">
        <v>60</v>
      </c>
      <c r="F28" s="45">
        <v>45016</v>
      </c>
      <c r="G28" s="35"/>
      <c r="M28" s="46">
        <v>3854275</v>
      </c>
    </row>
    <row r="29" spans="1:16" x14ac:dyDescent="0.35">
      <c r="A29" s="44" t="s">
        <v>58</v>
      </c>
      <c r="B29" s="45">
        <v>45017</v>
      </c>
      <c r="C29" s="45">
        <v>46843</v>
      </c>
      <c r="D29" s="44" t="s">
        <v>61</v>
      </c>
      <c r="E29" s="47"/>
      <c r="F29" s="48"/>
      <c r="G29" s="35"/>
    </row>
    <row r="30" spans="1:16" x14ac:dyDescent="0.35">
      <c r="F30" s="34"/>
      <c r="G30" s="35"/>
      <c r="M30" s="49">
        <v>1306802.05</v>
      </c>
      <c r="O30">
        <v>33.9</v>
      </c>
    </row>
    <row r="31" spans="1:16" x14ac:dyDescent="0.35">
      <c r="F31" s="34"/>
      <c r="G31"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E4FE6-5E9B-4745-9A14-F4CFA533008F}">
  <dimension ref="A2:M27"/>
  <sheetViews>
    <sheetView tabSelected="1" workbookViewId="0">
      <selection activeCell="B7" sqref="B7:B9"/>
    </sheetView>
  </sheetViews>
  <sheetFormatPr defaultRowHeight="14.5" x14ac:dyDescent="0.35"/>
  <cols>
    <col min="1" max="1" width="33.54296875" customWidth="1"/>
    <col min="2" max="2" width="14.1796875" customWidth="1"/>
    <col min="3" max="3" width="14.453125" customWidth="1"/>
    <col min="4" max="4" width="13.08984375" customWidth="1"/>
    <col min="5" max="5" width="58.36328125" customWidth="1"/>
  </cols>
  <sheetData>
    <row r="2" spans="1:13" x14ac:dyDescent="0.35">
      <c r="A2" s="50" t="s">
        <v>62</v>
      </c>
    </row>
    <row r="3" spans="1:13" x14ac:dyDescent="0.35">
      <c r="A3" s="64" t="s">
        <v>63</v>
      </c>
      <c r="B3" s="64"/>
      <c r="C3" s="64"/>
      <c r="D3" s="64"/>
      <c r="E3" s="64"/>
      <c r="F3" s="64"/>
      <c r="G3" s="64"/>
      <c r="H3" s="64"/>
      <c r="I3" s="64"/>
      <c r="J3" s="64"/>
      <c r="K3" s="64"/>
      <c r="L3" s="64"/>
      <c r="M3" s="64"/>
    </row>
    <row r="5" spans="1:13" ht="15" thickBot="1" x14ac:dyDescent="0.4"/>
    <row r="6" spans="1:13" ht="39.5" thickBot="1" x14ac:dyDescent="0.4">
      <c r="A6" s="51" t="s">
        <v>64</v>
      </c>
      <c r="B6" s="52" t="s">
        <v>65</v>
      </c>
      <c r="C6" s="52" t="s">
        <v>66</v>
      </c>
      <c r="D6" s="52" t="s">
        <v>67</v>
      </c>
      <c r="E6" s="52" t="s">
        <v>68</v>
      </c>
    </row>
    <row r="7" spans="1:13" ht="52" x14ac:dyDescent="0.35">
      <c r="A7" s="53" t="s">
        <v>69</v>
      </c>
      <c r="B7" s="65"/>
      <c r="C7" s="68" t="s">
        <v>71</v>
      </c>
      <c r="D7" s="68" t="s">
        <v>72</v>
      </c>
      <c r="E7" s="55" t="s">
        <v>73</v>
      </c>
    </row>
    <row r="8" spans="1:13" ht="52" x14ac:dyDescent="0.35">
      <c r="A8" s="53" t="s">
        <v>70</v>
      </c>
      <c r="B8" s="66"/>
      <c r="C8" s="69"/>
      <c r="D8" s="69"/>
      <c r="E8" s="55" t="s">
        <v>74</v>
      </c>
    </row>
    <row r="9" spans="1:13" ht="26.5" thickBot="1" x14ac:dyDescent="0.4">
      <c r="A9" s="54"/>
      <c r="B9" s="67"/>
      <c r="C9" s="70"/>
      <c r="D9" s="70"/>
      <c r="E9" s="56" t="s">
        <v>75</v>
      </c>
    </row>
    <row r="10" spans="1:13" x14ac:dyDescent="0.35">
      <c r="A10" s="76" t="s">
        <v>76</v>
      </c>
      <c r="B10" s="76" t="s">
        <v>77</v>
      </c>
      <c r="C10" s="76" t="s">
        <v>78</v>
      </c>
      <c r="D10" s="76" t="s">
        <v>79</v>
      </c>
      <c r="E10" s="77" t="s">
        <v>80</v>
      </c>
    </row>
    <row r="11" spans="1:13" x14ac:dyDescent="0.35">
      <c r="A11" s="78"/>
      <c r="B11" s="78"/>
      <c r="C11" s="78"/>
      <c r="D11" s="78"/>
      <c r="E11" s="79" t="s">
        <v>94</v>
      </c>
    </row>
    <row r="12" spans="1:13" x14ac:dyDescent="0.35">
      <c r="A12" s="78"/>
      <c r="B12" s="78"/>
      <c r="C12" s="78"/>
      <c r="D12" s="78"/>
      <c r="E12" s="79" t="s">
        <v>95</v>
      </c>
    </row>
    <row r="13" spans="1:13" x14ac:dyDescent="0.35">
      <c r="A13" s="78"/>
      <c r="B13" s="78"/>
      <c r="C13" s="78"/>
      <c r="D13" s="78"/>
      <c r="E13" s="80" t="s">
        <v>96</v>
      </c>
    </row>
    <row r="14" spans="1:13" x14ac:dyDescent="0.35">
      <c r="A14" s="78"/>
      <c r="B14" s="78"/>
      <c r="C14" s="78"/>
      <c r="D14" s="78"/>
      <c r="E14" s="80" t="s">
        <v>97</v>
      </c>
    </row>
    <row r="15" spans="1:13" x14ac:dyDescent="0.35">
      <c r="A15" s="78"/>
      <c r="B15" s="78"/>
      <c r="C15" s="78"/>
      <c r="D15" s="78"/>
      <c r="E15" s="80" t="s">
        <v>98</v>
      </c>
    </row>
    <row r="16" spans="1:13" x14ac:dyDescent="0.35">
      <c r="A16" s="78"/>
      <c r="B16" s="78"/>
      <c r="C16" s="78"/>
      <c r="D16" s="78"/>
      <c r="E16" s="80" t="s">
        <v>99</v>
      </c>
    </row>
    <row r="17" spans="1:5" ht="15" thickBot="1" x14ac:dyDescent="0.4">
      <c r="A17" s="81"/>
      <c r="B17" s="81"/>
      <c r="C17" s="81"/>
      <c r="D17" s="78"/>
      <c r="E17" s="82" t="s">
        <v>100</v>
      </c>
    </row>
    <row r="18" spans="1:5" ht="39.5" thickBot="1" x14ac:dyDescent="0.4">
      <c r="A18" s="57" t="s">
        <v>83</v>
      </c>
      <c r="B18" s="58">
        <v>44866</v>
      </c>
      <c r="C18" s="59" t="s">
        <v>81</v>
      </c>
      <c r="D18" s="60">
        <v>1</v>
      </c>
      <c r="E18" s="61" t="s">
        <v>82</v>
      </c>
    </row>
    <row r="23" spans="1:5" x14ac:dyDescent="0.35">
      <c r="A23" s="7" t="s">
        <v>11</v>
      </c>
    </row>
    <row r="25" spans="1:5" x14ac:dyDescent="0.35">
      <c r="A25" t="s">
        <v>84</v>
      </c>
    </row>
    <row r="27" spans="1:5" x14ac:dyDescent="0.35">
      <c r="A27" t="s">
        <v>85</v>
      </c>
    </row>
  </sheetData>
  <mergeCells count="8">
    <mergeCell ref="A3:M3"/>
    <mergeCell ref="B7:B9"/>
    <mergeCell ref="C7:C9"/>
    <mergeCell ref="D7:D9"/>
    <mergeCell ref="A10:A17"/>
    <mergeCell ref="B10:B17"/>
    <mergeCell ref="C10:C17"/>
    <mergeCell ref="D10:D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165ff57-e12b-4475-942a-727a43beada5" xsi:nil="true"/>
    <lcf76f155ced4ddcb4097134ff3c332f xmlns="3c56fa02-50d4-4035-a336-a437cc25208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126187A4E9354C84866DCB411B8FBD" ma:contentTypeVersion="14" ma:contentTypeDescription="Create a new document." ma:contentTypeScope="" ma:versionID="3cb85fa206ae65abaf270ce3caf61f52">
  <xsd:schema xmlns:xsd="http://www.w3.org/2001/XMLSchema" xmlns:xs="http://www.w3.org/2001/XMLSchema" xmlns:p="http://schemas.microsoft.com/office/2006/metadata/properties" xmlns:ns2="3c56fa02-50d4-4035-a336-a437cc252088" xmlns:ns3="9165ff57-e12b-4475-942a-727a43beada5" targetNamespace="http://schemas.microsoft.com/office/2006/metadata/properties" ma:root="true" ma:fieldsID="dd1d8d7e00351130006e2c939185bef4" ns2:_="" ns3:_="">
    <xsd:import namespace="3c56fa02-50d4-4035-a336-a437cc252088"/>
    <xsd:import namespace="9165ff57-e12b-4475-942a-727a43bead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6fa02-50d4-4035-a336-a437cc252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165ff57-e12b-4475-942a-727a43beada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48c1a891-2546-49e0-8cb4-f8e3d673c680}" ma:internalName="TaxCatchAll" ma:showField="CatchAllData" ma:web="9165ff57-e12b-4475-942a-727a43bead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CE60AC-DAED-4D6D-9838-4F3C1AA507C8}">
  <ds:schemaRefs>
    <ds:schemaRef ds:uri="http://schemas.microsoft.com/sharepoint/v3/contenttype/forms"/>
  </ds:schemaRefs>
</ds:datastoreItem>
</file>

<file path=customXml/itemProps2.xml><?xml version="1.0" encoding="utf-8"?>
<ds:datastoreItem xmlns:ds="http://schemas.openxmlformats.org/officeDocument/2006/customXml" ds:itemID="{CBA853AB-6422-4B4B-9D51-9D888BCDF217}">
  <ds:schemaRefs>
    <ds:schemaRef ds:uri="http://schemas.microsoft.com/office/2006/metadata/properties"/>
    <ds:schemaRef ds:uri="http://schemas.microsoft.com/office/infopath/2007/PartnerControls"/>
    <ds:schemaRef ds:uri="ee186e22-82de-4e9f-830d-c21d45dd6b14"/>
    <ds:schemaRef ds:uri="0c720ca7-2703-454a-bf14-06c75dfdeb8e"/>
    <ds:schemaRef ds:uri="http://schemas.microsoft.com/sharepoint/v4"/>
    <ds:schemaRef ds:uri="http://schemas.microsoft.com/sharepoint.v3"/>
    <ds:schemaRef ds:uri="9165ff57-e12b-4475-942a-727a43beada5"/>
    <ds:schemaRef ds:uri="3c56fa02-50d4-4035-a336-a437cc252088"/>
  </ds:schemaRefs>
</ds:datastoreItem>
</file>

<file path=customXml/itemProps3.xml><?xml version="1.0" encoding="utf-8"?>
<ds:datastoreItem xmlns:ds="http://schemas.openxmlformats.org/officeDocument/2006/customXml" ds:itemID="{5C077339-B7E3-4049-B84E-005622AC1C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56fa02-50d4-4035-a336-a437cc252088"/>
    <ds:schemaRef ds:uri="9165ff57-e12b-4475-942a-727a43bea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FOI 6531</vt:lpstr>
      <vt:lpstr>Q1</vt:lpstr>
      <vt:lpstr>Q2</vt:lpstr>
      <vt:lpstr>Q2 Add info</vt:lpstr>
      <vt:lpstr>Q3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Howell , Louise (PRINCIPAL ACCOUNTANT - PUBLIC HEALTH)</dc:creator>
  <cp:lastModifiedBy>Merrington , Jane (DIGITAL OFFICER)</cp:lastModifiedBy>
  <dcterms:created xsi:type="dcterms:W3CDTF">2026-08-05T15:10:48Z</dcterms:created>
  <dcterms:modified xsi:type="dcterms:W3CDTF">2026-10-09T09:04:56Z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0x01010090126187A4E9354C84866DCB411B8FBD</vt:lpwstr>
  </property>
  <property fmtid="{D5CDD505-2E9C-101B-9397-08002B2CF9AE}" pid="3" name="_dlc_DocIdItemGuid">
    <vt:lpwstr>cbd47846-c045-4c38-a8ec-7ebf981efd70</vt:lpwstr>
  </property>
  <property fmtid="{D5CDD505-2E9C-101B-9397-08002B2CF9AE}" pid="4" name="Assignee/s">
    <vt:lpwstr/>
  </property>
  <property fmtid="{D5CDD505-2E9C-101B-9397-08002B2CF9AE}" pid="5" name="Approving SD / ED">
    <vt:lpwstr/>
  </property>
  <property fmtid="{D5CDD505-2E9C-101B-9397-08002B2CF9AE}" pid="6" name="QA Assessor">
    <vt:lpwstr/>
  </property>
  <property fmtid="{D5CDD505-2E9C-101B-9397-08002B2CF9AE}" pid="7" name="Assignee_Line_Manager">
    <vt:lpwstr/>
  </property>
</Properties>
</file>